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<sst xmlns="http://schemas.openxmlformats.org/spreadsheetml/2006/main" count="367" uniqueCount="163">
  <si>
    <t>Rozpočtové opatření č. 2/2006</t>
  </si>
  <si>
    <t>Příjmová část</t>
  </si>
  <si>
    <t>OdPa</t>
  </si>
  <si>
    <t>pol</t>
  </si>
  <si>
    <t>popis</t>
  </si>
  <si>
    <t>schválený rozpočet</t>
  </si>
  <si>
    <t>úprava</t>
  </si>
  <si>
    <t>upravený rozpočet</t>
  </si>
  <si>
    <t>plnění</t>
  </si>
  <si>
    <t>plnění v %</t>
  </si>
  <si>
    <t>Daň z příjmu fyzických osob</t>
  </si>
  <si>
    <t>Daň z příjmu fyzických osob ze SVČ</t>
  </si>
  <si>
    <t>Daň z příjmů fyzických osob z kap. Výnosů</t>
  </si>
  <si>
    <t>Daň z příjmů právnických osob</t>
  </si>
  <si>
    <t>Daň z přidané hodnoty</t>
  </si>
  <si>
    <t>Odvody za odnětí půdy ze zemědělského půdního fondu</t>
  </si>
  <si>
    <t>Poplatek za likvidaci komunálního odpadu</t>
  </si>
  <si>
    <t>Poplatek ze psů</t>
  </si>
  <si>
    <t>Poplatek za užívání veřejného prostranství</t>
  </si>
  <si>
    <t>Poplatek ze vstupného</t>
  </si>
  <si>
    <t>Poplatek za povolení k vjezdu</t>
  </si>
  <si>
    <t>Poplatek za VHP</t>
  </si>
  <si>
    <t>Odvod výtěžku z provozování loterií</t>
  </si>
  <si>
    <t>Správní poplatky</t>
  </si>
  <si>
    <t>Daň z nemovitosti</t>
  </si>
  <si>
    <t>Splátky půjčených prostředků od obyvatelstva</t>
  </si>
  <si>
    <t>ÚZ98071</t>
  </si>
  <si>
    <t>Neinvestiční přijaté dotace z všeobecné pokladní správy</t>
  </si>
  <si>
    <t>Neinvestiční přijaté dotace ze státního rozpočtu</t>
  </si>
  <si>
    <t>Ostatní neinvestiční přijaté dotace za státního rozpočtu</t>
  </si>
  <si>
    <t>ÚZ 00406</t>
  </si>
  <si>
    <t>Neinvestiční dotace od krajů</t>
  </si>
  <si>
    <t>Převody z rozpočtových účtů</t>
  </si>
  <si>
    <t>ÚZ 98662</t>
  </si>
  <si>
    <t>Investiční přijaté dotace z všeobecné pokladní správy státního rozpočtu</t>
  </si>
  <si>
    <t>Beu OdPa</t>
  </si>
  <si>
    <t>Příjmy z poskytování služeb a výrobků</t>
  </si>
  <si>
    <t>Vnitřní obchod, služby cestovní ruch</t>
  </si>
  <si>
    <t>Přijaté nekapitálové příspěvky a náhrady</t>
  </si>
  <si>
    <t>Odvádění a čištění odpadních vod a nakládání s kaly</t>
  </si>
  <si>
    <t>Předškolní zařízení</t>
  </si>
  <si>
    <t>Příjmy z poskytovaných služeb a výrobků</t>
  </si>
  <si>
    <t>Základní školy</t>
  </si>
  <si>
    <t>Příjmy z provozu knihovny</t>
  </si>
  <si>
    <t>Činnosti knihovnické</t>
  </si>
  <si>
    <t>Ostatní záležitosti sdělovacích prostředků</t>
  </si>
  <si>
    <t>Přijaté neinvestiční dary</t>
  </si>
  <si>
    <t>Záležitosti kultury</t>
  </si>
  <si>
    <t>Přijaté příspěvky a náhrady</t>
  </si>
  <si>
    <t>Sportovní zařízení v majetku obce</t>
  </si>
  <si>
    <t>Příjmy z pronájmu nemovitostí a jejich částí</t>
  </si>
  <si>
    <t>Ostatní tělovýchovná činnost</t>
  </si>
  <si>
    <t>Všeobecná ambulantní péče</t>
  </si>
  <si>
    <t>Příjmy z úroků</t>
  </si>
  <si>
    <t>Podpora individuální bytové výstavby</t>
  </si>
  <si>
    <t>Bytové hospodářství</t>
  </si>
  <si>
    <t>Nebytové hospodářství</t>
  </si>
  <si>
    <t>Veřejné osvětlení</t>
  </si>
  <si>
    <t>Příjmy z pronájmu pozemků</t>
  </si>
  <si>
    <t>Komunální služby a územní rozvoj</t>
  </si>
  <si>
    <t>Příjmy z prodeje zboží</t>
  </si>
  <si>
    <t>Sběr a svoz komunálních odpadů</t>
  </si>
  <si>
    <t>Využívání a zneškodňování komunálních odpadů</t>
  </si>
  <si>
    <t>Využívání a zneškodňování ostatních odpadů</t>
  </si>
  <si>
    <t>Pečovatelská služba</t>
  </si>
  <si>
    <t>Ostatní sociální péče a pomoc starým občanům</t>
  </si>
  <si>
    <t>Požární ochrana - dobrovolná část</t>
  </si>
  <si>
    <t>Příjmy z poskytování služeb</t>
  </si>
  <si>
    <t>Příjmy z úhrad dobývacího prostoru a z vydobytých nerostů</t>
  </si>
  <si>
    <t>Příjmy z prodeje pozemků</t>
  </si>
  <si>
    <t>Příjmy z prodeje ostatních nemovitostí a jejich částí</t>
  </si>
  <si>
    <t>Činnost místní správy</t>
  </si>
  <si>
    <t>Obecné příjmy a výdaje z finančních operací</t>
  </si>
  <si>
    <t>Pojištění funkčně nespecifikované</t>
  </si>
  <si>
    <t>Změna stavu krátkodobých prostředků na bankovních účtech</t>
  </si>
  <si>
    <t>xxxxx</t>
  </si>
  <si>
    <t>Součet</t>
  </si>
  <si>
    <t>Výdaje</t>
  </si>
  <si>
    <t>§</t>
  </si>
  <si>
    <t>čerpání</t>
  </si>
  <si>
    <t>čerpání v %</t>
  </si>
  <si>
    <t>Ochranné pomůcky</t>
  </si>
  <si>
    <t>Nákup ostatních služeb</t>
  </si>
  <si>
    <t>Ozdravování hospodářských zvířat, polností, …..</t>
  </si>
  <si>
    <t>Služby telekomunikací a radiokomunikací</t>
  </si>
  <si>
    <t>Vnitřní obchod, služby a cestovní ruch</t>
  </si>
  <si>
    <t>Ostatní osobní výdaje</t>
  </si>
  <si>
    <t>Nákup materiálu j.n.</t>
  </si>
  <si>
    <t>Budovy, haly a stavby</t>
  </si>
  <si>
    <t>Silnice</t>
  </si>
  <si>
    <t>Úroky z úvěru</t>
  </si>
  <si>
    <t>Ostatní záležitosti pozemních komunkací</t>
  </si>
  <si>
    <t>Ostatní investiční transfery</t>
  </si>
  <si>
    <t>Železniční dráhy</t>
  </si>
  <si>
    <t>Platy zaměstnanců v pracovním poměru</t>
  </si>
  <si>
    <t>Povinné pojištění na sociální zabezpečení</t>
  </si>
  <si>
    <t>Povinné pojištění na veřejné zdravotní pojištění</t>
  </si>
  <si>
    <t>Ostatní pojistné</t>
  </si>
  <si>
    <t>Prádlo, oděv a obuv</t>
  </si>
  <si>
    <t>Úroky</t>
  </si>
  <si>
    <t>Vodné</t>
  </si>
  <si>
    <t xml:space="preserve">Elektrická energie </t>
  </si>
  <si>
    <t>Pohonné hmoty, oleje, maziva</t>
  </si>
  <si>
    <t>Služby peněžních ústavů</t>
  </si>
  <si>
    <t>Konzultační, poradenské a právní služby</t>
  </si>
  <si>
    <t>Opravy a udržování</t>
  </si>
  <si>
    <t>Platby daní a poplatků</t>
  </si>
  <si>
    <t>Odvádění odpadních vod</t>
  </si>
  <si>
    <t>Neinvestiční transfery obcím</t>
  </si>
  <si>
    <t>Neinvestiční příspěvky</t>
  </si>
  <si>
    <t>Školní stravování při předškolním zařízení</t>
  </si>
  <si>
    <t>Knihy, učební pomůcky a tisk</t>
  </si>
  <si>
    <t>Občerstvení</t>
  </si>
  <si>
    <t>Věcné dary</t>
  </si>
  <si>
    <t>Rozhlas a televize</t>
  </si>
  <si>
    <t>Ostatní osobní náklady</t>
  </si>
  <si>
    <t>Potraviny</t>
  </si>
  <si>
    <t>Nákup zboží</t>
  </si>
  <si>
    <t>Pohoštění</t>
  </si>
  <si>
    <t>Zaplacené sankce</t>
  </si>
  <si>
    <t>Ostatní záležitosti kultury, církví a sdělovacích prostředků</t>
  </si>
  <si>
    <t xml:space="preserve">Voda </t>
  </si>
  <si>
    <t>Plyn</t>
  </si>
  <si>
    <t>Ostatní povinné pojistné</t>
  </si>
  <si>
    <t>Voda</t>
  </si>
  <si>
    <t>Nájemné</t>
  </si>
  <si>
    <t>Investiční půjčené prostředky obyvatelstvu</t>
  </si>
  <si>
    <t>Elektrická energie</t>
  </si>
  <si>
    <t>Opravy a údržba</t>
  </si>
  <si>
    <t>Stavby</t>
  </si>
  <si>
    <t>Ostatní pojištění</t>
  </si>
  <si>
    <t xml:space="preserve">Opravy a udržování </t>
  </si>
  <si>
    <t>Drobný hmotný dlouhodobý majetek</t>
  </si>
  <si>
    <t>Služby školení a vzdělávání</t>
  </si>
  <si>
    <t>Nákup dlouhodobého hmotného majetku jinde nez.</t>
  </si>
  <si>
    <t>Komunální služby a územní rozvoj j.n.</t>
  </si>
  <si>
    <t>Nákup služeb j.n.</t>
  </si>
  <si>
    <t>Sběr a svoz nebezpečných odpadů</t>
  </si>
  <si>
    <t>Ostatní platy</t>
  </si>
  <si>
    <t>Cestovné (tuzemské i zahraniční)</t>
  </si>
  <si>
    <t>Protierozní, protilavinová a protipožární opatření</t>
  </si>
  <si>
    <t>Ostatní povinné pojistné hrazené zaměstnavatelem</t>
  </si>
  <si>
    <t>Odměny členům zastupitelstev obcí a krajů</t>
  </si>
  <si>
    <t>Zastupitelstva obcí</t>
  </si>
  <si>
    <t>Volby do Parlamentu ČR</t>
  </si>
  <si>
    <t>Knihy, účební pomůcky</t>
  </si>
  <si>
    <t>Služby pošt</t>
  </si>
  <si>
    <t>Konzultační, právní a poradenské služby</t>
  </si>
  <si>
    <t>Vzdělávání a školení</t>
  </si>
  <si>
    <t>Služby zpracování dat</t>
  </si>
  <si>
    <t xml:space="preserve">Opravy a údržba </t>
  </si>
  <si>
    <t>Účastnické poplatky na konference</t>
  </si>
  <si>
    <t>Poskytované zálohy vlastní pokladně</t>
  </si>
  <si>
    <t>Neinvestiční dotace občanským sdružením</t>
  </si>
  <si>
    <t>Ostatní neinvestiční dotace neziskovým a podobným organizacím</t>
  </si>
  <si>
    <t>Neinvestiční dotace obcím</t>
  </si>
  <si>
    <t>Ostatní neinvestiční dotace veřejným rozpočtům územní úrovně</t>
  </si>
  <si>
    <t>Nákup kolků</t>
  </si>
  <si>
    <t>Dary obyvatelstvu</t>
  </si>
  <si>
    <t>Rezervy kapitálových výdajů</t>
  </si>
  <si>
    <t>Převody vlastním rozpočtovým účtům</t>
  </si>
  <si>
    <t>Převody vlastním fondům v rozpočtech</t>
  </si>
  <si>
    <t>Splátky půjček a úvěrů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</si>
</sst>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Kč&quot;_-;\-* #,##0.00&quot; Kč&quot;_-;_-* \-??&quot; Kč&quot;_-;_-@_-"/>
    <numFmt numFmtId="166" formatCode="0%"/>
    <numFmt numFmtId="167" formatCode="0.00%"/>
  </numFmts>
  <fonts count="10">
    <font>
      <sz val="12"/>
      <name val="Times New Roman CE"/>
      <family val="1"/>
    </font>
    <font>
      <sz val="10"/>
      <name val="Arial"/>
      <family val="0"/>
    </font>
    <font>
      <sz val="9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wrapText="1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6" fillId="0" borderId="0" xfId="0" applyFont="1" applyFill="1" applyBorder="1" applyAlignment="1">
      <alignment horizontal="left"/>
    </xf>
    <xf numFmtId="164" fontId="7" fillId="0" borderId="0" xfId="0" applyFont="1" applyFill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wrapText="1"/>
    </xf>
    <xf numFmtId="164" fontId="7" fillId="0" borderId="0" xfId="0" applyFont="1" applyFill="1" applyAlignment="1">
      <alignment horizontal="center" wrapText="1"/>
    </xf>
    <xf numFmtId="164" fontId="2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left" wrapText="1"/>
    </xf>
    <xf numFmtId="165" fontId="2" fillId="0" borderId="1" xfId="17" applyFont="1" applyFill="1" applyBorder="1" applyAlignment="1" applyProtection="1">
      <alignment horizontal="right"/>
      <protection/>
    </xf>
    <xf numFmtId="167" fontId="2" fillId="0" borderId="1" xfId="19" applyNumberFormat="1" applyFont="1" applyFill="1" applyBorder="1" applyAlignment="1" applyProtection="1">
      <alignment horizontal="center"/>
      <protection/>
    </xf>
    <xf numFmtId="164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/>
    </xf>
    <xf numFmtId="164" fontId="8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left" wrapText="1"/>
    </xf>
    <xf numFmtId="165" fontId="7" fillId="2" borderId="1" xfId="17" applyFont="1" applyFill="1" applyBorder="1" applyAlignment="1" applyProtection="1">
      <alignment horizontal="right"/>
      <protection/>
    </xf>
    <xf numFmtId="167" fontId="7" fillId="2" borderId="1" xfId="19" applyNumberFormat="1" applyFont="1" applyFill="1" applyBorder="1" applyAlignment="1" applyProtection="1">
      <alignment horizontal="center"/>
      <protection/>
    </xf>
    <xf numFmtId="165" fontId="2" fillId="0" borderId="1" xfId="17" applyFont="1" applyFill="1" applyBorder="1" applyAlignment="1" applyProtection="1">
      <alignment/>
      <protection/>
    </xf>
    <xf numFmtId="164" fontId="7" fillId="2" borderId="1" xfId="0" applyFont="1" applyFill="1" applyBorder="1" applyAlignment="1">
      <alignment wrapText="1"/>
    </xf>
    <xf numFmtId="165" fontId="7" fillId="2" borderId="1" xfId="17" applyFont="1" applyFill="1" applyBorder="1" applyAlignment="1" applyProtection="1">
      <alignment/>
      <protection/>
    </xf>
    <xf numFmtId="165" fontId="2" fillId="0" borderId="1" xfId="0" applyNumberFormat="1" applyFont="1" applyFill="1" applyBorder="1" applyAlignment="1">
      <alignment/>
    </xf>
    <xf numFmtId="165" fontId="2" fillId="2" borderId="1" xfId="17" applyFont="1" applyFill="1" applyBorder="1" applyAlignment="1" applyProtection="1">
      <alignment/>
      <protection/>
    </xf>
    <xf numFmtId="165" fontId="7" fillId="2" borderId="1" xfId="0" applyNumberFormat="1" applyFont="1" applyFill="1" applyBorder="1" applyAlignment="1">
      <alignment/>
    </xf>
    <xf numFmtId="165" fontId="2" fillId="0" borderId="1" xfId="17" applyFont="1" applyFill="1" applyBorder="1" applyAlignment="1" applyProtection="1">
      <alignment wrapText="1"/>
      <protection/>
    </xf>
    <xf numFmtId="164" fontId="7" fillId="0" borderId="0" xfId="0" applyFont="1" applyFill="1" applyBorder="1" applyAlignment="1">
      <alignment wrapText="1"/>
    </xf>
    <xf numFmtId="165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/>
    </xf>
    <xf numFmtId="167" fontId="2" fillId="0" borderId="1" xfId="17" applyNumberFormat="1" applyFont="1" applyFill="1" applyBorder="1" applyAlignment="1" applyProtection="1">
      <alignment horizontal="center"/>
      <protection/>
    </xf>
    <xf numFmtId="167" fontId="7" fillId="2" borderId="1" xfId="17" applyNumberFormat="1" applyFont="1" applyFill="1" applyBorder="1" applyAlignment="1" applyProtection="1">
      <alignment horizontal="center"/>
      <protection/>
    </xf>
    <xf numFmtId="165" fontId="2" fillId="0" borderId="1" xfId="17" applyFont="1" applyFill="1" applyBorder="1" applyAlignment="1" applyProtection="1">
      <alignment horizontal="right" wrapText="1"/>
      <protection/>
    </xf>
    <xf numFmtId="165" fontId="7" fillId="2" borderId="1" xfId="17" applyFont="1" applyFill="1" applyBorder="1" applyAlignment="1" applyProtection="1">
      <alignment horizontal="left"/>
      <protection/>
    </xf>
    <xf numFmtId="164" fontId="7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277">
      <selection activeCell="A271" sqref="A271"/>
    </sheetView>
  </sheetViews>
  <sheetFormatPr defaultColWidth="8.796875" defaultRowHeight="13.5" customHeight="1"/>
  <cols>
    <col min="1" max="1" width="5.09765625" style="1" customWidth="1"/>
    <col min="2" max="2" width="4.8984375" style="1" customWidth="1"/>
    <col min="3" max="3" width="47.09765625" style="2" customWidth="1"/>
    <col min="4" max="4" width="15.296875" style="1" customWidth="1"/>
    <col min="5" max="5" width="13.69921875" style="3" customWidth="1"/>
    <col min="6" max="6" width="15" style="3" customWidth="1"/>
    <col min="7" max="7" width="15.3984375" style="3" customWidth="1"/>
    <col min="8" max="8" width="12" style="4" customWidth="1"/>
    <col min="9" max="16384" width="9" style="1" customWidth="1"/>
  </cols>
  <sheetData>
    <row r="1" spans="1:8" ht="13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7" ht="13.5" customHeight="1">
      <c r="A2" s="6"/>
      <c r="B2" s="7"/>
      <c r="C2" s="7"/>
      <c r="D2" s="7"/>
      <c r="E2" s="8"/>
      <c r="F2" s="8"/>
      <c r="G2" s="8"/>
    </row>
    <row r="3" spans="1:8" ht="13.5" customHeight="1">
      <c r="A3" s="9" t="s">
        <v>1</v>
      </c>
      <c r="B3" s="9"/>
      <c r="C3" s="9"/>
      <c r="D3" s="9"/>
      <c r="E3" s="10"/>
      <c r="F3" s="10"/>
      <c r="G3" s="10"/>
      <c r="H3" s="11"/>
    </row>
    <row r="4" spans="1:8" s="13" customFormat="1" ht="13.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</row>
    <row r="5" spans="1:8" ht="13.5" customHeight="1">
      <c r="A5" s="14"/>
      <c r="B5" s="14">
        <v>1111</v>
      </c>
      <c r="C5" s="15" t="s">
        <v>10</v>
      </c>
      <c r="D5" s="16">
        <v>1947000</v>
      </c>
      <c r="E5" s="16">
        <v>0</v>
      </c>
      <c r="F5" s="16">
        <f>SUM(D5:E5)</f>
        <v>1947000</v>
      </c>
      <c r="G5" s="16">
        <v>1251966</v>
      </c>
      <c r="H5" s="17">
        <f>SUM(G5/F5)</f>
        <v>0.6430231124807396</v>
      </c>
    </row>
    <row r="6" spans="1:8" ht="13.5" customHeight="1">
      <c r="A6" s="14"/>
      <c r="B6" s="14">
        <v>1112</v>
      </c>
      <c r="C6" s="15" t="s">
        <v>11</v>
      </c>
      <c r="D6" s="16">
        <v>1086000</v>
      </c>
      <c r="E6" s="16">
        <v>0</v>
      </c>
      <c r="F6" s="16">
        <f>SUM(D6:E6)</f>
        <v>1086000</v>
      </c>
      <c r="G6" s="16">
        <v>377077</v>
      </c>
      <c r="H6" s="17">
        <f>SUM(G6/F6)</f>
        <v>0.3472163904235727</v>
      </c>
    </row>
    <row r="7" spans="1:8" ht="13.5" customHeight="1">
      <c r="A7" s="14"/>
      <c r="B7" s="14">
        <v>1113</v>
      </c>
      <c r="C7" s="15" t="s">
        <v>12</v>
      </c>
      <c r="D7" s="16">
        <v>105000</v>
      </c>
      <c r="E7" s="16">
        <v>0</v>
      </c>
      <c r="F7" s="16">
        <f>SUM(D7:E7)</f>
        <v>105000</v>
      </c>
      <c r="G7" s="16">
        <v>79246</v>
      </c>
      <c r="H7" s="17">
        <f>SUM(G7/F7)</f>
        <v>0.7547238095238096</v>
      </c>
    </row>
    <row r="8" spans="1:8" ht="13.5" customHeight="1">
      <c r="A8" s="14"/>
      <c r="B8" s="14">
        <v>1121</v>
      </c>
      <c r="C8" s="15" t="s">
        <v>13</v>
      </c>
      <c r="D8" s="16">
        <v>2150000</v>
      </c>
      <c r="E8" s="16">
        <v>0</v>
      </c>
      <c r="F8" s="16">
        <f>SUM(D8:E8)</f>
        <v>2150000</v>
      </c>
      <c r="G8" s="16">
        <v>1584835</v>
      </c>
      <c r="H8" s="17">
        <f>SUM(G8/F8)</f>
        <v>0.7371325581395349</v>
      </c>
    </row>
    <row r="9" spans="1:8" ht="13.5" customHeight="1">
      <c r="A9" s="14"/>
      <c r="B9" s="14">
        <v>1211</v>
      </c>
      <c r="C9" s="15" t="s">
        <v>14</v>
      </c>
      <c r="D9" s="16">
        <v>3400000</v>
      </c>
      <c r="E9" s="16">
        <v>0</v>
      </c>
      <c r="F9" s="16">
        <f>SUM(D9:E9)</f>
        <v>3400000</v>
      </c>
      <c r="G9" s="16">
        <v>2485535</v>
      </c>
      <c r="H9" s="17">
        <f>SUM(G9/F9)</f>
        <v>0.7310397058823529</v>
      </c>
    </row>
    <row r="10" spans="1:8" ht="13.5" customHeight="1">
      <c r="A10" s="14"/>
      <c r="B10" s="14">
        <v>1334</v>
      </c>
      <c r="C10" s="15" t="s">
        <v>15</v>
      </c>
      <c r="D10" s="16">
        <v>113000</v>
      </c>
      <c r="E10" s="16">
        <v>0</v>
      </c>
      <c r="F10" s="16">
        <f>SUM(D10:E10)</f>
        <v>113000</v>
      </c>
      <c r="G10" s="16">
        <v>112962</v>
      </c>
      <c r="H10" s="17">
        <f>SUM(G10/F10)</f>
        <v>0.9996637168141593</v>
      </c>
    </row>
    <row r="11" spans="1:8" ht="13.5" customHeight="1">
      <c r="A11" s="14"/>
      <c r="B11" s="14">
        <v>1337</v>
      </c>
      <c r="C11" s="15" t="s">
        <v>16</v>
      </c>
      <c r="D11" s="16">
        <v>392000</v>
      </c>
      <c r="E11" s="16">
        <v>0</v>
      </c>
      <c r="F11" s="16">
        <f>SUM(D11:E11)</f>
        <v>392000</v>
      </c>
      <c r="G11" s="16">
        <v>388721</v>
      </c>
      <c r="H11" s="17">
        <f>SUM(G11/F11)</f>
        <v>0.9916352040816326</v>
      </c>
    </row>
    <row r="12" spans="1:8" ht="13.5" customHeight="1">
      <c r="A12" s="14"/>
      <c r="B12" s="14">
        <v>1341</v>
      </c>
      <c r="C12" s="15" t="s">
        <v>17</v>
      </c>
      <c r="D12" s="16">
        <v>44000</v>
      </c>
      <c r="E12" s="16">
        <v>0</v>
      </c>
      <c r="F12" s="16">
        <f>SUM(D12:E12)</f>
        <v>44000</v>
      </c>
      <c r="G12" s="16">
        <v>42250</v>
      </c>
      <c r="H12" s="17">
        <f>SUM(G12/F12)</f>
        <v>0.9602272727272727</v>
      </c>
    </row>
    <row r="13" spans="1:8" ht="13.5" customHeight="1">
      <c r="A13" s="14"/>
      <c r="B13" s="14">
        <v>1343</v>
      </c>
      <c r="C13" s="15" t="s">
        <v>18</v>
      </c>
      <c r="D13" s="16">
        <v>6000</v>
      </c>
      <c r="E13" s="16">
        <v>0</v>
      </c>
      <c r="F13" s="16">
        <f>SUM(D13:E13)</f>
        <v>6000</v>
      </c>
      <c r="G13" s="16">
        <v>4540</v>
      </c>
      <c r="H13" s="17">
        <f>SUM(G13/F13)</f>
        <v>0.7566666666666667</v>
      </c>
    </row>
    <row r="14" spans="1:8" ht="13.5" customHeight="1">
      <c r="A14" s="14"/>
      <c r="B14" s="14">
        <v>1344</v>
      </c>
      <c r="C14" s="15" t="s">
        <v>19</v>
      </c>
      <c r="D14" s="16">
        <v>3000</v>
      </c>
      <c r="E14" s="16">
        <v>0</v>
      </c>
      <c r="F14" s="16">
        <f>SUM(D14:E14)</f>
        <v>3000</v>
      </c>
      <c r="G14" s="16">
        <v>2060</v>
      </c>
      <c r="H14" s="17">
        <f>SUM(G14/F14)</f>
        <v>0.6866666666666666</v>
      </c>
    </row>
    <row r="15" spans="1:8" ht="13.5" customHeight="1">
      <c r="A15" s="14"/>
      <c r="B15" s="14">
        <v>1346</v>
      </c>
      <c r="C15" s="15" t="s">
        <v>20</v>
      </c>
      <c r="D15" s="16">
        <v>500</v>
      </c>
      <c r="E15" s="16">
        <v>500</v>
      </c>
      <c r="F15" s="16">
        <f>SUM(D15:E15)</f>
        <v>1000</v>
      </c>
      <c r="G15" s="16">
        <v>1000</v>
      </c>
      <c r="H15" s="17">
        <f>SUM(G15/F15)</f>
        <v>1</v>
      </c>
    </row>
    <row r="16" spans="1:8" ht="13.5" customHeight="1">
      <c r="A16" s="14"/>
      <c r="B16" s="14">
        <v>1347</v>
      </c>
      <c r="C16" s="15" t="s">
        <v>21</v>
      </c>
      <c r="D16" s="16">
        <v>15000</v>
      </c>
      <c r="E16" s="16">
        <v>0</v>
      </c>
      <c r="F16" s="16">
        <f>SUM(D16:E16)</f>
        <v>15000</v>
      </c>
      <c r="G16" s="16">
        <v>10000</v>
      </c>
      <c r="H16" s="17">
        <f>SUM(G16/F16)</f>
        <v>0.6666666666666666</v>
      </c>
    </row>
    <row r="17" spans="1:8" ht="13.5" customHeight="1">
      <c r="A17" s="14"/>
      <c r="B17" s="14">
        <v>1351</v>
      </c>
      <c r="C17" s="15" t="s">
        <v>22</v>
      </c>
      <c r="D17" s="16">
        <v>41000</v>
      </c>
      <c r="E17" s="16">
        <v>0</v>
      </c>
      <c r="F17" s="16">
        <f>SUM(D17:E17)</f>
        <v>41000</v>
      </c>
      <c r="G17" s="16">
        <v>40572</v>
      </c>
      <c r="H17" s="17">
        <f>SUM(G17/F17)</f>
        <v>0.9895609756097561</v>
      </c>
    </row>
    <row r="18" spans="1:8" ht="13.5" customHeight="1">
      <c r="A18" s="14"/>
      <c r="B18" s="14">
        <v>1361</v>
      </c>
      <c r="C18" s="15" t="s">
        <v>23</v>
      </c>
      <c r="D18" s="16">
        <v>65000</v>
      </c>
      <c r="E18" s="16">
        <v>0</v>
      </c>
      <c r="F18" s="16">
        <f>SUM(D18:E18)</f>
        <v>65000</v>
      </c>
      <c r="G18" s="16">
        <v>23550</v>
      </c>
      <c r="H18" s="17">
        <f>SUM(G18/F18)</f>
        <v>0.36230769230769233</v>
      </c>
    </row>
    <row r="19" spans="1:8" ht="13.5" customHeight="1">
      <c r="A19" s="14"/>
      <c r="B19" s="14">
        <v>1511</v>
      </c>
      <c r="C19" s="15" t="s">
        <v>24</v>
      </c>
      <c r="D19" s="16">
        <v>700000</v>
      </c>
      <c r="E19" s="16">
        <v>0</v>
      </c>
      <c r="F19" s="16">
        <f>SUM(D19:E19)</f>
        <v>700000</v>
      </c>
      <c r="G19" s="16">
        <v>410702</v>
      </c>
      <c r="H19" s="17">
        <f>SUM(G19/F19)</f>
        <v>0.5867171428571428</v>
      </c>
    </row>
    <row r="20" spans="1:8" ht="13.5" customHeight="1">
      <c r="A20" s="14"/>
      <c r="B20" s="14">
        <v>2460</v>
      </c>
      <c r="C20" s="18" t="s">
        <v>25</v>
      </c>
      <c r="D20" s="19">
        <v>184000</v>
      </c>
      <c r="E20" s="16">
        <v>0</v>
      </c>
      <c r="F20" s="16">
        <f>SUM(D20:E20)</f>
        <v>184000</v>
      </c>
      <c r="G20" s="16">
        <v>109457</v>
      </c>
      <c r="H20" s="17">
        <f>SUM(G20/F20)</f>
        <v>0.594875</v>
      </c>
    </row>
    <row r="21" spans="1:8" ht="13.5" customHeight="1">
      <c r="A21" s="20" t="s">
        <v>26</v>
      </c>
      <c r="B21" s="14">
        <v>4111</v>
      </c>
      <c r="C21" s="18" t="s">
        <v>27</v>
      </c>
      <c r="D21" s="19">
        <v>22200</v>
      </c>
      <c r="E21" s="16">
        <v>0</v>
      </c>
      <c r="F21" s="16">
        <f>SUM(D21:E21)</f>
        <v>22200</v>
      </c>
      <c r="G21" s="16">
        <v>22200</v>
      </c>
      <c r="H21" s="17">
        <f>SUM(G21/F21)</f>
        <v>1</v>
      </c>
    </row>
    <row r="22" spans="1:8" ht="13.5" customHeight="1">
      <c r="A22" s="14"/>
      <c r="B22" s="14">
        <v>4112</v>
      </c>
      <c r="C22" s="18" t="s">
        <v>28</v>
      </c>
      <c r="D22" s="19">
        <v>108396</v>
      </c>
      <c r="E22" s="16">
        <v>0</v>
      </c>
      <c r="F22" s="16">
        <f>SUM(D22:E22)</f>
        <v>108396</v>
      </c>
      <c r="G22" s="16">
        <v>108396</v>
      </c>
      <c r="H22" s="17">
        <f>SUM(G22/F22)</f>
        <v>1</v>
      </c>
    </row>
    <row r="23" spans="1:8" ht="13.5" customHeight="1">
      <c r="A23" s="14"/>
      <c r="B23" s="14">
        <v>4116</v>
      </c>
      <c r="C23" s="18" t="s">
        <v>29</v>
      </c>
      <c r="D23" s="19">
        <v>66806</v>
      </c>
      <c r="E23" s="16">
        <v>133487.5</v>
      </c>
      <c r="F23" s="16">
        <f>SUM(D23:E23)</f>
        <v>200293.5</v>
      </c>
      <c r="G23" s="16">
        <v>200293.5</v>
      </c>
      <c r="H23" s="17">
        <f>SUM(G23/F23)</f>
        <v>1</v>
      </c>
    </row>
    <row r="24" spans="1:8" ht="13.5" customHeight="1">
      <c r="A24" s="20" t="s">
        <v>30</v>
      </c>
      <c r="B24" s="14">
        <v>4122</v>
      </c>
      <c r="C24" s="18" t="s">
        <v>31</v>
      </c>
      <c r="D24" s="19">
        <v>26000</v>
      </c>
      <c r="E24" s="16">
        <v>0</v>
      </c>
      <c r="F24" s="16">
        <v>26000</v>
      </c>
      <c r="G24" s="16">
        <v>26000</v>
      </c>
      <c r="H24" s="17">
        <f>SUM(G24/F24)</f>
        <v>1</v>
      </c>
    </row>
    <row r="25" spans="1:8" ht="13.5" customHeight="1">
      <c r="A25" s="14"/>
      <c r="B25" s="14">
        <v>4134</v>
      </c>
      <c r="C25" s="18" t="s">
        <v>32</v>
      </c>
      <c r="D25" s="19">
        <v>0</v>
      </c>
      <c r="E25" s="16">
        <v>0</v>
      </c>
      <c r="F25" s="16">
        <f>E25</f>
        <v>0</v>
      </c>
      <c r="G25" s="16">
        <v>881000</v>
      </c>
      <c r="H25" s="17">
        <v>0</v>
      </c>
    </row>
    <row r="26" spans="1:8" ht="13.5" customHeight="1">
      <c r="A26" s="20" t="s">
        <v>33</v>
      </c>
      <c r="B26" s="14">
        <v>4211</v>
      </c>
      <c r="C26" s="18" t="s">
        <v>34</v>
      </c>
      <c r="D26" s="19">
        <v>14900000</v>
      </c>
      <c r="E26" s="16">
        <v>0</v>
      </c>
      <c r="F26" s="16">
        <f>SUM(D26:E26)</f>
        <v>14900000</v>
      </c>
      <c r="G26" s="16">
        <v>3503846</v>
      </c>
      <c r="H26" s="17">
        <v>0</v>
      </c>
    </row>
    <row r="27" spans="1:8" ht="13.5" customHeight="1">
      <c r="A27" s="21"/>
      <c r="B27" s="21"/>
      <c r="C27" s="22" t="s">
        <v>35</v>
      </c>
      <c r="D27" s="23">
        <f>SUM(D5:D26)</f>
        <v>25374902</v>
      </c>
      <c r="E27" s="23">
        <f>SUM(E5:E26)</f>
        <v>133987.5</v>
      </c>
      <c r="F27" s="23">
        <f>SUM(F5:F26)</f>
        <v>25508889.5</v>
      </c>
      <c r="G27" s="23">
        <f>SUM(G5:G26)</f>
        <v>11666208.5</v>
      </c>
      <c r="H27" s="24">
        <f>SUM(G27/F27)</f>
        <v>0.4573389406073518</v>
      </c>
    </row>
    <row r="28" spans="1:8" ht="13.5" customHeight="1">
      <c r="A28" s="14">
        <v>2140</v>
      </c>
      <c r="B28" s="14">
        <v>2111</v>
      </c>
      <c r="C28" s="18" t="s">
        <v>36</v>
      </c>
      <c r="D28" s="25">
        <v>231000</v>
      </c>
      <c r="E28" s="25">
        <v>0</v>
      </c>
      <c r="F28" s="25">
        <f>SUM(D28:E28)</f>
        <v>231000</v>
      </c>
      <c r="G28" s="25">
        <v>183390</v>
      </c>
      <c r="H28" s="17">
        <f>SUM(G28/F28)</f>
        <v>0.7938961038961039</v>
      </c>
    </row>
    <row r="29" spans="1:8" ht="13.5" customHeight="1">
      <c r="A29" s="21">
        <v>2140</v>
      </c>
      <c r="B29" s="21"/>
      <c r="C29" s="26" t="s">
        <v>37</v>
      </c>
      <c r="D29" s="27">
        <v>231000</v>
      </c>
      <c r="E29" s="27">
        <f>SUM(E28)</f>
        <v>0</v>
      </c>
      <c r="F29" s="27">
        <f>SUM(F28)</f>
        <v>231000</v>
      </c>
      <c r="G29" s="27">
        <f>SUM(G28)</f>
        <v>183390</v>
      </c>
      <c r="H29" s="24">
        <f>SUM(G29/F29)</f>
        <v>0.7938961038961039</v>
      </c>
    </row>
    <row r="30" spans="1:8" ht="13.5" customHeight="1">
      <c r="A30" s="14">
        <v>2321</v>
      </c>
      <c r="B30" s="14">
        <v>2111</v>
      </c>
      <c r="C30" s="18" t="s">
        <v>36</v>
      </c>
      <c r="D30" s="25">
        <v>637000</v>
      </c>
      <c r="E30" s="25">
        <v>0</v>
      </c>
      <c r="F30" s="25">
        <f>SUM(D30:E30)</f>
        <v>637000</v>
      </c>
      <c r="G30" s="25">
        <v>563495</v>
      </c>
      <c r="H30" s="17">
        <f>SUM(G30/F30)</f>
        <v>0.884607535321821</v>
      </c>
    </row>
    <row r="31" spans="1:8" ht="13.5" customHeight="1">
      <c r="A31" s="14">
        <v>2321</v>
      </c>
      <c r="B31" s="14">
        <v>2324</v>
      </c>
      <c r="C31" s="18" t="s">
        <v>38</v>
      </c>
      <c r="D31" s="25">
        <v>2000</v>
      </c>
      <c r="E31" s="25">
        <v>0</v>
      </c>
      <c r="F31" s="25">
        <f>SUM(D31:E31)</f>
        <v>2000</v>
      </c>
      <c r="G31" s="25">
        <v>1742</v>
      </c>
      <c r="H31" s="17">
        <f>SUM(G31/F31)</f>
        <v>0.871</v>
      </c>
    </row>
    <row r="32" spans="1:8" ht="13.5" customHeight="1">
      <c r="A32" s="21">
        <v>2321</v>
      </c>
      <c r="B32" s="21"/>
      <c r="C32" s="26" t="s">
        <v>39</v>
      </c>
      <c r="D32" s="27">
        <f>SUM(D30:D31)</f>
        <v>639000</v>
      </c>
      <c r="E32" s="27">
        <f>SUM(E30:E31)</f>
        <v>0</v>
      </c>
      <c r="F32" s="27">
        <f>SUM(F30:F31)</f>
        <v>639000</v>
      </c>
      <c r="G32" s="27">
        <f>SUM(G30:G31)</f>
        <v>565237</v>
      </c>
      <c r="H32" s="24">
        <f>SUM(G32/F32)</f>
        <v>0.8845649452269171</v>
      </c>
    </row>
    <row r="33" spans="1:8" ht="13.5" customHeight="1">
      <c r="A33" s="14">
        <v>3111</v>
      </c>
      <c r="B33" s="14">
        <v>2324</v>
      </c>
      <c r="C33" s="18" t="s">
        <v>38</v>
      </c>
      <c r="D33" s="25">
        <v>3000</v>
      </c>
      <c r="E33" s="25">
        <v>0</v>
      </c>
      <c r="F33" s="25">
        <f>SUM(D33:E33)</f>
        <v>3000</v>
      </c>
      <c r="G33" s="25">
        <v>2707.5</v>
      </c>
      <c r="H33" s="17">
        <f>SUM(G33/F33)</f>
        <v>0.9025</v>
      </c>
    </row>
    <row r="34" spans="1:8" ht="13.5" customHeight="1">
      <c r="A34" s="21">
        <v>3111</v>
      </c>
      <c r="B34" s="21"/>
      <c r="C34" s="26" t="s">
        <v>40</v>
      </c>
      <c r="D34" s="27">
        <f>SUM(D33)</f>
        <v>3000</v>
      </c>
      <c r="E34" s="27">
        <f>SUM(E33)</f>
        <v>0</v>
      </c>
      <c r="F34" s="27">
        <f>SUM(F33)</f>
        <v>3000</v>
      </c>
      <c r="G34" s="27">
        <f>SUM(G33)</f>
        <v>2707.5</v>
      </c>
      <c r="H34" s="24">
        <f>SUM(G34/F34)</f>
        <v>0.9025</v>
      </c>
    </row>
    <row r="35" spans="1:8" ht="13.5" customHeight="1">
      <c r="A35" s="14">
        <v>3113</v>
      </c>
      <c r="B35" s="14">
        <v>2111</v>
      </c>
      <c r="C35" s="18" t="s">
        <v>41</v>
      </c>
      <c r="D35" s="28">
        <v>12000</v>
      </c>
      <c r="E35" s="25">
        <v>0</v>
      </c>
      <c r="F35" s="25">
        <f>SUM(D35:E35)</f>
        <v>12000</v>
      </c>
      <c r="G35" s="25">
        <v>8000</v>
      </c>
      <c r="H35" s="17">
        <f>SUM(G35/F35)</f>
        <v>0.6666666666666666</v>
      </c>
    </row>
    <row r="36" spans="1:8" ht="13.5" customHeight="1">
      <c r="A36" s="21">
        <v>3113</v>
      </c>
      <c r="B36" s="21"/>
      <c r="C36" s="26" t="s">
        <v>42</v>
      </c>
      <c r="D36" s="27">
        <v>12000</v>
      </c>
      <c r="E36" s="27">
        <f>SUM(E35)</f>
        <v>0</v>
      </c>
      <c r="F36" s="27">
        <f>SUM(F35)</f>
        <v>12000</v>
      </c>
      <c r="G36" s="27">
        <f>SUM(G35)</f>
        <v>8000</v>
      </c>
      <c r="H36" s="24">
        <f>SUM(G36/F36)</f>
        <v>0.6666666666666666</v>
      </c>
    </row>
    <row r="37" spans="1:8" ht="13.5" customHeight="1">
      <c r="A37" s="14">
        <v>3314</v>
      </c>
      <c r="B37" s="14">
        <v>2111</v>
      </c>
      <c r="C37" s="18" t="s">
        <v>43</v>
      </c>
      <c r="D37" s="25">
        <v>2000</v>
      </c>
      <c r="E37" s="25">
        <v>0</v>
      </c>
      <c r="F37" s="25">
        <f>SUM(D37:E37)</f>
        <v>2000</v>
      </c>
      <c r="G37" s="25">
        <v>15</v>
      </c>
      <c r="H37" s="17">
        <f>SUM(G37/F37)</f>
        <v>0.0075</v>
      </c>
    </row>
    <row r="38" spans="1:8" ht="13.5" customHeight="1">
      <c r="A38" s="21">
        <v>3314</v>
      </c>
      <c r="B38" s="21"/>
      <c r="C38" s="26" t="s">
        <v>44</v>
      </c>
      <c r="D38" s="27">
        <v>2000</v>
      </c>
      <c r="E38" s="29">
        <v>0</v>
      </c>
      <c r="F38" s="27">
        <f>SUM(D38:E38)</f>
        <v>2000</v>
      </c>
      <c r="G38" s="27">
        <f>SUM(G37)</f>
        <v>15</v>
      </c>
      <c r="H38" s="24">
        <f>SUM(G38/F38)</f>
        <v>0.0075</v>
      </c>
    </row>
    <row r="39" spans="1:8" s="13" customFormat="1" ht="13.5" customHeight="1">
      <c r="A39" s="12" t="s">
        <v>2</v>
      </c>
      <c r="B39" s="12" t="s">
        <v>3</v>
      </c>
      <c r="C39" s="12" t="s">
        <v>4</v>
      </c>
      <c r="D39" s="12" t="s">
        <v>5</v>
      </c>
      <c r="E39" s="12" t="s">
        <v>6</v>
      </c>
      <c r="F39" s="12" t="s">
        <v>7</v>
      </c>
      <c r="G39" s="12" t="s">
        <v>8</v>
      </c>
      <c r="H39" s="12" t="s">
        <v>9</v>
      </c>
    </row>
    <row r="40" spans="1:8" ht="13.5" customHeight="1">
      <c r="A40" s="14">
        <v>3349</v>
      </c>
      <c r="B40" s="14">
        <v>2111</v>
      </c>
      <c r="C40" s="18" t="s">
        <v>36</v>
      </c>
      <c r="D40" s="25">
        <v>1000</v>
      </c>
      <c r="E40" s="25">
        <v>0</v>
      </c>
      <c r="F40" s="25">
        <f>SUM(D40:E40)</f>
        <v>1000</v>
      </c>
      <c r="G40" s="25">
        <v>294.5</v>
      </c>
      <c r="H40" s="17">
        <f>SUM(G40/F40)</f>
        <v>0.2945</v>
      </c>
    </row>
    <row r="41" spans="1:8" ht="13.5" customHeight="1">
      <c r="A41" s="21">
        <v>3349</v>
      </c>
      <c r="B41" s="21"/>
      <c r="C41" s="26" t="s">
        <v>45</v>
      </c>
      <c r="D41" s="27">
        <f>SUM(D40)</f>
        <v>1000</v>
      </c>
      <c r="E41" s="27">
        <f>SUM(E40)</f>
        <v>0</v>
      </c>
      <c r="F41" s="27">
        <f>SUM(F40)</f>
        <v>1000</v>
      </c>
      <c r="G41" s="27">
        <f>SUM(G40)</f>
        <v>294.5</v>
      </c>
      <c r="H41" s="24">
        <f>SUM(G41/F41)</f>
        <v>0.2945</v>
      </c>
    </row>
    <row r="42" spans="1:8" ht="13.5" customHeight="1">
      <c r="A42" s="14">
        <v>3399</v>
      </c>
      <c r="B42" s="14">
        <v>2111</v>
      </c>
      <c r="C42" s="18" t="s">
        <v>36</v>
      </c>
      <c r="D42" s="25">
        <v>218000</v>
      </c>
      <c r="E42" s="25">
        <v>0</v>
      </c>
      <c r="F42" s="25">
        <f>SUM(D42:E42)</f>
        <v>218000</v>
      </c>
      <c r="G42" s="25">
        <v>143357</v>
      </c>
      <c r="H42" s="17">
        <f>SUM(G42/F42)</f>
        <v>0.6576009174311926</v>
      </c>
    </row>
    <row r="43" spans="1:8" ht="13.5" customHeight="1">
      <c r="A43" s="14">
        <v>3399</v>
      </c>
      <c r="B43" s="14">
        <v>2321</v>
      </c>
      <c r="C43" s="18" t="s">
        <v>46</v>
      </c>
      <c r="D43" s="25">
        <v>0</v>
      </c>
      <c r="E43" s="25">
        <v>11000</v>
      </c>
      <c r="F43" s="25">
        <f>SUM(D43:E43)</f>
        <v>11000</v>
      </c>
      <c r="G43" s="25">
        <v>11000</v>
      </c>
      <c r="H43" s="17">
        <f>SUM(G43/F43)</f>
        <v>1</v>
      </c>
    </row>
    <row r="44" spans="1:8" ht="13.5" customHeight="1">
      <c r="A44" s="21">
        <v>3399</v>
      </c>
      <c r="B44" s="21"/>
      <c r="C44" s="26" t="s">
        <v>47</v>
      </c>
      <c r="D44" s="27">
        <f>SUM(D42)</f>
        <v>218000</v>
      </c>
      <c r="E44" s="27">
        <f>SUM(E42:E43)</f>
        <v>11000</v>
      </c>
      <c r="F44" s="27">
        <f>SUM(F42:F43)</f>
        <v>229000</v>
      </c>
      <c r="G44" s="27">
        <f>SUM(G42:G43)</f>
        <v>154357</v>
      </c>
      <c r="H44" s="24">
        <f>SUM(G44/F44)</f>
        <v>0.6740480349344978</v>
      </c>
    </row>
    <row r="45" spans="1:8" ht="13.5" customHeight="1">
      <c r="A45" s="14">
        <v>3412</v>
      </c>
      <c r="B45" s="14">
        <v>2324</v>
      </c>
      <c r="C45" s="18" t="s">
        <v>48</v>
      </c>
      <c r="D45" s="25">
        <v>31000</v>
      </c>
      <c r="E45" s="25">
        <v>0</v>
      </c>
      <c r="F45" s="25">
        <f>SUM(D45:E45)</f>
        <v>31000</v>
      </c>
      <c r="G45" s="25">
        <v>30573.5</v>
      </c>
      <c r="H45" s="17">
        <f>SUM(G45/F45)</f>
        <v>0.986241935483871</v>
      </c>
    </row>
    <row r="46" spans="1:8" ht="13.5" customHeight="1">
      <c r="A46" s="21">
        <v>3412</v>
      </c>
      <c r="B46" s="21"/>
      <c r="C46" s="26" t="s">
        <v>49</v>
      </c>
      <c r="D46" s="27">
        <f>SUM(D45)</f>
        <v>31000</v>
      </c>
      <c r="E46" s="27">
        <f>SUM(E45)</f>
        <v>0</v>
      </c>
      <c r="F46" s="27">
        <f>SUM(F45)</f>
        <v>31000</v>
      </c>
      <c r="G46" s="27">
        <f>SUM(G45)</f>
        <v>30573.5</v>
      </c>
      <c r="H46" s="24">
        <f>SUM(G46/F46)</f>
        <v>0.986241935483871</v>
      </c>
    </row>
    <row r="47" spans="1:8" ht="13.5" customHeight="1">
      <c r="A47" s="14">
        <v>3419</v>
      </c>
      <c r="B47" s="14">
        <v>2111</v>
      </c>
      <c r="C47" s="18" t="s">
        <v>36</v>
      </c>
      <c r="D47" s="25">
        <v>1000</v>
      </c>
      <c r="E47" s="25">
        <v>0</v>
      </c>
      <c r="F47" s="25">
        <f>SUM(D47:E47)</f>
        <v>1000</v>
      </c>
      <c r="G47" s="25">
        <v>0</v>
      </c>
      <c r="H47" s="17">
        <f>SUM(G47/F47)</f>
        <v>0</v>
      </c>
    </row>
    <row r="48" spans="1:8" ht="13.5" customHeight="1">
      <c r="A48" s="14">
        <v>3419</v>
      </c>
      <c r="B48" s="14">
        <v>2132</v>
      </c>
      <c r="C48" s="18" t="s">
        <v>50</v>
      </c>
      <c r="D48" s="25">
        <v>20000</v>
      </c>
      <c r="E48" s="25">
        <v>0</v>
      </c>
      <c r="F48" s="25">
        <f>SUM(D48:E48)</f>
        <v>20000</v>
      </c>
      <c r="G48" s="25">
        <v>3600</v>
      </c>
      <c r="H48" s="17">
        <f>SUM(G48/F48)</f>
        <v>0.18</v>
      </c>
    </row>
    <row r="49" spans="1:8" ht="13.5" customHeight="1">
      <c r="A49" s="14">
        <v>3419</v>
      </c>
      <c r="B49" s="14">
        <v>2324</v>
      </c>
      <c r="C49" s="18" t="s">
        <v>38</v>
      </c>
      <c r="D49" s="25">
        <v>8000</v>
      </c>
      <c r="E49" s="25"/>
      <c r="F49" s="25">
        <f>SUM(D49:E49)</f>
        <v>8000</v>
      </c>
      <c r="G49" s="25">
        <v>7728</v>
      </c>
      <c r="H49" s="17">
        <f>SUM(G49/F49)</f>
        <v>0.966</v>
      </c>
    </row>
    <row r="50" spans="1:8" ht="13.5" customHeight="1">
      <c r="A50" s="21">
        <v>3419</v>
      </c>
      <c r="B50" s="21"/>
      <c r="C50" s="26" t="s">
        <v>51</v>
      </c>
      <c r="D50" s="27">
        <f>SUM(D47:D49)</f>
        <v>29000</v>
      </c>
      <c r="E50" s="27">
        <f>SUM(E47:E49)</f>
        <v>0</v>
      </c>
      <c r="F50" s="27">
        <f>SUM(F47:F49)</f>
        <v>29000</v>
      </c>
      <c r="G50" s="27">
        <f>SUM(G47:G49)</f>
        <v>11328</v>
      </c>
      <c r="H50" s="24">
        <f>SUM(G50/F50)</f>
        <v>0.39062068965517244</v>
      </c>
    </row>
    <row r="51" spans="1:8" ht="13.5" customHeight="1">
      <c r="A51" s="14">
        <v>3511</v>
      </c>
      <c r="B51" s="14">
        <v>2132</v>
      </c>
      <c r="C51" s="18" t="s">
        <v>50</v>
      </c>
      <c r="D51" s="25">
        <v>49000</v>
      </c>
      <c r="E51" s="25">
        <v>0</v>
      </c>
      <c r="F51" s="25">
        <f>SUM(D51:E51)</f>
        <v>49000</v>
      </c>
      <c r="G51" s="25">
        <v>32680</v>
      </c>
      <c r="H51" s="17">
        <f>SUM(G51/F51)</f>
        <v>0.6669387755102041</v>
      </c>
    </row>
    <row r="52" spans="1:8" ht="13.5" customHeight="1">
      <c r="A52" s="14">
        <v>3511</v>
      </c>
      <c r="B52" s="14">
        <v>2324</v>
      </c>
      <c r="C52" s="18" t="s">
        <v>38</v>
      </c>
      <c r="D52" s="25">
        <v>1000</v>
      </c>
      <c r="E52" s="25">
        <v>0</v>
      </c>
      <c r="F52" s="25">
        <f>SUM(D52:E52)</f>
        <v>1000</v>
      </c>
      <c r="G52" s="25">
        <v>966</v>
      </c>
      <c r="H52" s="17">
        <f>SUM(G52/F52)</f>
        <v>0.966</v>
      </c>
    </row>
    <row r="53" spans="1:8" ht="13.5" customHeight="1">
      <c r="A53" s="21">
        <v>3511</v>
      </c>
      <c r="B53" s="21"/>
      <c r="C53" s="26" t="s">
        <v>52</v>
      </c>
      <c r="D53" s="27">
        <f>SUM(D51:D52)</f>
        <v>50000</v>
      </c>
      <c r="E53" s="27">
        <f>SUM(E51:E52)</f>
        <v>0</v>
      </c>
      <c r="F53" s="27">
        <f>SUM(F51:F52)</f>
        <v>50000</v>
      </c>
      <c r="G53" s="27">
        <f>SUM(G51:G52)</f>
        <v>33646</v>
      </c>
      <c r="H53" s="24">
        <f>SUM(G53/F53)</f>
        <v>0.67292</v>
      </c>
    </row>
    <row r="54" spans="1:8" ht="13.5" customHeight="1">
      <c r="A54" s="14">
        <v>3611</v>
      </c>
      <c r="B54" s="14">
        <v>2141</v>
      </c>
      <c r="C54" s="18" t="s">
        <v>53</v>
      </c>
      <c r="D54" s="25">
        <v>23000</v>
      </c>
      <c r="E54" s="25">
        <v>0</v>
      </c>
      <c r="F54" s="25">
        <f>SUM(D54:E54)</f>
        <v>23000</v>
      </c>
      <c r="G54" s="25">
        <v>17770</v>
      </c>
      <c r="H54" s="17">
        <f>SUM(G54/F54)</f>
        <v>0.7726086956521739</v>
      </c>
    </row>
    <row r="55" spans="1:8" ht="13.5" customHeight="1">
      <c r="A55" s="21">
        <v>3611</v>
      </c>
      <c r="B55" s="21"/>
      <c r="C55" s="26" t="s">
        <v>54</v>
      </c>
      <c r="D55" s="30">
        <f>SUM(D54:D54)</f>
        <v>23000</v>
      </c>
      <c r="E55" s="27">
        <f>SUM(E54)</f>
        <v>0</v>
      </c>
      <c r="F55" s="27">
        <f>SUM(F54)</f>
        <v>23000</v>
      </c>
      <c r="G55" s="27">
        <f>SUM(G54)</f>
        <v>17770</v>
      </c>
      <c r="H55" s="24">
        <f>SUM(G55/F55)</f>
        <v>0.7726086956521739</v>
      </c>
    </row>
    <row r="56" spans="1:8" ht="13.5" customHeight="1">
      <c r="A56" s="14">
        <v>3612</v>
      </c>
      <c r="B56" s="14">
        <v>2132</v>
      </c>
      <c r="C56" s="18" t="s">
        <v>50</v>
      </c>
      <c r="D56" s="25">
        <v>10000</v>
      </c>
      <c r="E56" s="25">
        <v>0</v>
      </c>
      <c r="F56" s="25">
        <f>SUM(D56:E56)</f>
        <v>10000</v>
      </c>
      <c r="G56" s="25">
        <v>10323.5</v>
      </c>
      <c r="H56" s="17">
        <f>SUM(G56/F56)</f>
        <v>1.03235</v>
      </c>
    </row>
    <row r="57" spans="1:8" ht="13.5" customHeight="1">
      <c r="A57" s="21">
        <v>3612</v>
      </c>
      <c r="B57" s="21"/>
      <c r="C57" s="26" t="s">
        <v>55</v>
      </c>
      <c r="D57" s="30">
        <f>SUM(D56:D56)</f>
        <v>10000</v>
      </c>
      <c r="E57" s="29">
        <f>SUM(E56)</f>
        <v>0</v>
      </c>
      <c r="F57" s="27">
        <f>SUM(F56)</f>
        <v>10000</v>
      </c>
      <c r="G57" s="27">
        <f>SUM(G56)</f>
        <v>10323.5</v>
      </c>
      <c r="H57" s="24">
        <f>SUM(G57/F57)</f>
        <v>1.03235</v>
      </c>
    </row>
    <row r="58" spans="1:8" ht="13.5" customHeight="1">
      <c r="A58" s="14">
        <v>3613</v>
      </c>
      <c r="B58" s="14">
        <v>2132</v>
      </c>
      <c r="C58" s="18" t="s">
        <v>50</v>
      </c>
      <c r="D58" s="25">
        <v>52000</v>
      </c>
      <c r="E58" s="25">
        <v>0</v>
      </c>
      <c r="F58" s="25">
        <f>SUM(D58:E58)</f>
        <v>52000</v>
      </c>
      <c r="G58" s="25">
        <v>33333.4</v>
      </c>
      <c r="H58" s="17">
        <f>SUM(G58/F58)</f>
        <v>0.6410269230769231</v>
      </c>
    </row>
    <row r="59" spans="1:8" ht="13.5" customHeight="1">
      <c r="A59" s="21">
        <v>3613</v>
      </c>
      <c r="B59" s="21"/>
      <c r="C59" s="26" t="s">
        <v>56</v>
      </c>
      <c r="D59" s="30">
        <f>SUM(D58:D58)</f>
        <v>52000</v>
      </c>
      <c r="E59" s="27">
        <f>SUM(E58)</f>
        <v>0</v>
      </c>
      <c r="F59" s="27">
        <f>SUM(F58)</f>
        <v>52000</v>
      </c>
      <c r="G59" s="27">
        <f>SUM(G58)</f>
        <v>33333.4</v>
      </c>
      <c r="H59" s="24">
        <f>SUM(G59/F59)</f>
        <v>0.6410269230769231</v>
      </c>
    </row>
    <row r="60" spans="1:8" ht="13.5" customHeight="1">
      <c r="A60" s="14">
        <v>3631</v>
      </c>
      <c r="B60" s="14">
        <v>2324</v>
      </c>
      <c r="C60" s="18" t="s">
        <v>38</v>
      </c>
      <c r="D60" s="28">
        <v>78000</v>
      </c>
      <c r="E60" s="25">
        <v>0</v>
      </c>
      <c r="F60" s="25">
        <f>SUM(D60:E60)</f>
        <v>78000</v>
      </c>
      <c r="G60" s="25">
        <v>77335</v>
      </c>
      <c r="H60" s="17">
        <f>SUM(G60/F60)</f>
        <v>0.991474358974359</v>
      </c>
    </row>
    <row r="61" spans="1:8" ht="13.5" customHeight="1">
      <c r="A61" s="21">
        <v>3631</v>
      </c>
      <c r="B61" s="21"/>
      <c r="C61" s="26" t="s">
        <v>57</v>
      </c>
      <c r="D61" s="30">
        <f>SUM(D60)</f>
        <v>78000</v>
      </c>
      <c r="E61" s="27">
        <f>SUM(E60)</f>
        <v>0</v>
      </c>
      <c r="F61" s="27">
        <f>SUM(D61:E61)</f>
        <v>78000</v>
      </c>
      <c r="G61" s="27">
        <f>SUM(G60)</f>
        <v>77335</v>
      </c>
      <c r="H61" s="24">
        <f>SUM(G61/F61)</f>
        <v>0.991474358974359</v>
      </c>
    </row>
    <row r="62" spans="1:8" ht="13.5" customHeight="1">
      <c r="A62" s="14">
        <v>3639</v>
      </c>
      <c r="B62" s="14">
        <v>2131</v>
      </c>
      <c r="C62" s="18" t="s">
        <v>58</v>
      </c>
      <c r="D62" s="25">
        <v>20000</v>
      </c>
      <c r="E62" s="25">
        <v>0</v>
      </c>
      <c r="F62" s="25">
        <f>SUM(D62:E62)</f>
        <v>20000</v>
      </c>
      <c r="G62" s="25">
        <v>12279</v>
      </c>
      <c r="H62" s="17">
        <f>SUM(G62/F62)</f>
        <v>0.61395</v>
      </c>
    </row>
    <row r="63" spans="1:8" ht="13.5" customHeight="1">
      <c r="A63" s="21">
        <v>3639</v>
      </c>
      <c r="B63" s="21"/>
      <c r="C63" s="26" t="s">
        <v>59</v>
      </c>
      <c r="D63" s="27">
        <f>SUM(D62:D62)</f>
        <v>20000</v>
      </c>
      <c r="E63" s="27">
        <v>0</v>
      </c>
      <c r="F63" s="27">
        <f>SUM(D63:E63)</f>
        <v>20000</v>
      </c>
      <c r="G63" s="27">
        <f>SUM(G62)</f>
        <v>12279</v>
      </c>
      <c r="H63" s="24">
        <f>SUM(G63/F63)</f>
        <v>0.61395</v>
      </c>
    </row>
    <row r="64" spans="1:8" ht="13.5" customHeight="1">
      <c r="A64" s="14">
        <v>3722</v>
      </c>
      <c r="B64" s="14">
        <v>2111</v>
      </c>
      <c r="C64" s="18" t="s">
        <v>36</v>
      </c>
      <c r="D64" s="25">
        <v>42000</v>
      </c>
      <c r="E64" s="25">
        <v>0</v>
      </c>
      <c r="F64" s="25">
        <f>SUM(D64:E64)</f>
        <v>42000</v>
      </c>
      <c r="G64" s="25">
        <v>37060</v>
      </c>
      <c r="H64" s="17">
        <f>SUM(G64/F64)</f>
        <v>0.8823809523809524</v>
      </c>
    </row>
    <row r="65" spans="1:8" ht="13.5" customHeight="1">
      <c r="A65" s="14">
        <v>3722</v>
      </c>
      <c r="B65" s="14">
        <v>2112</v>
      </c>
      <c r="C65" s="18" t="s">
        <v>60</v>
      </c>
      <c r="D65" s="25">
        <v>16000</v>
      </c>
      <c r="E65" s="25">
        <v>0</v>
      </c>
      <c r="F65" s="25">
        <f>SUM(D65:E65)</f>
        <v>16000</v>
      </c>
      <c r="G65" s="25">
        <v>7069.5</v>
      </c>
      <c r="H65" s="17">
        <f>SUM(G65/F65)</f>
        <v>0.44184375</v>
      </c>
    </row>
    <row r="66" spans="1:8" ht="13.5" customHeight="1">
      <c r="A66" s="21">
        <v>3722</v>
      </c>
      <c r="B66" s="21"/>
      <c r="C66" s="26" t="s">
        <v>61</v>
      </c>
      <c r="D66" s="27">
        <f>SUM(D64:D65)</f>
        <v>58000</v>
      </c>
      <c r="E66" s="27">
        <f>SUM(E64:E65)</f>
        <v>0</v>
      </c>
      <c r="F66" s="27">
        <f>SUM(F64:F65)</f>
        <v>58000</v>
      </c>
      <c r="G66" s="27">
        <f>SUM(G64:G65)</f>
        <v>44129.5</v>
      </c>
      <c r="H66" s="24">
        <f>SUM(G66/F66)</f>
        <v>0.7608534482758621</v>
      </c>
    </row>
    <row r="67" spans="1:8" ht="13.5" customHeight="1">
      <c r="A67" s="14">
        <v>3725</v>
      </c>
      <c r="B67" s="14">
        <v>2111</v>
      </c>
      <c r="C67" s="18" t="s">
        <v>36</v>
      </c>
      <c r="D67" s="25">
        <v>115000</v>
      </c>
      <c r="E67" s="25">
        <v>0</v>
      </c>
      <c r="F67" s="25">
        <f>SUM(D67:E67)</f>
        <v>115000</v>
      </c>
      <c r="G67" s="25">
        <v>59570.4</v>
      </c>
      <c r="H67" s="17">
        <f>SUM(G67/F67)</f>
        <v>0.5180034782608696</v>
      </c>
    </row>
    <row r="68" spans="1:8" ht="13.5" customHeight="1">
      <c r="A68" s="21">
        <v>3725</v>
      </c>
      <c r="B68" s="21"/>
      <c r="C68" s="26" t="s">
        <v>62</v>
      </c>
      <c r="D68" s="27">
        <v>115000</v>
      </c>
      <c r="E68" s="27">
        <v>0</v>
      </c>
      <c r="F68" s="27">
        <f>SUM(D68:E68)</f>
        <v>115000</v>
      </c>
      <c r="G68" s="27">
        <f>SUM(G67)</f>
        <v>59570.4</v>
      </c>
      <c r="H68" s="24">
        <f>SUM(G68/F68)</f>
        <v>0.5180034782608696</v>
      </c>
    </row>
    <row r="69" spans="1:8" ht="13.5" customHeight="1">
      <c r="A69" s="14">
        <v>3726</v>
      </c>
      <c r="B69" s="14">
        <v>2111</v>
      </c>
      <c r="C69" s="18" t="s">
        <v>36</v>
      </c>
      <c r="D69" s="25">
        <v>21000</v>
      </c>
      <c r="E69" s="25">
        <v>0</v>
      </c>
      <c r="F69" s="25">
        <f>SUM(D69:E69)</f>
        <v>21000</v>
      </c>
      <c r="G69" s="25">
        <v>20476</v>
      </c>
      <c r="H69" s="17">
        <f>SUM(G69/F69)</f>
        <v>0.975047619047619</v>
      </c>
    </row>
    <row r="70" spans="1:8" ht="13.5" customHeight="1">
      <c r="A70" s="21">
        <v>3726</v>
      </c>
      <c r="B70" s="21"/>
      <c r="C70" s="26" t="s">
        <v>63</v>
      </c>
      <c r="D70" s="27">
        <f>SUM(D69)</f>
        <v>21000</v>
      </c>
      <c r="E70" s="27">
        <f>SUM(E69)</f>
        <v>0</v>
      </c>
      <c r="F70" s="27">
        <f>SUM(F69)</f>
        <v>21000</v>
      </c>
      <c r="G70" s="27">
        <f>SUM(G69)</f>
        <v>20476</v>
      </c>
      <c r="H70" s="24">
        <f>SUM(G70/F70)</f>
        <v>0.975047619047619</v>
      </c>
    </row>
    <row r="71" spans="1:8" ht="13.5" customHeight="1">
      <c r="A71" s="14">
        <v>4314</v>
      </c>
      <c r="B71" s="14">
        <v>2111</v>
      </c>
      <c r="C71" s="18" t="s">
        <v>36</v>
      </c>
      <c r="D71" s="25">
        <v>11000</v>
      </c>
      <c r="E71" s="25">
        <v>0</v>
      </c>
      <c r="F71" s="25">
        <f>SUM(D71:E71)</f>
        <v>11000</v>
      </c>
      <c r="G71" s="25">
        <v>8300</v>
      </c>
      <c r="H71" s="17">
        <f>SUM(G71/F71)</f>
        <v>0.7545454545454545</v>
      </c>
    </row>
    <row r="72" spans="1:8" ht="13.5" customHeight="1">
      <c r="A72" s="21">
        <v>4314</v>
      </c>
      <c r="B72" s="21"/>
      <c r="C72" s="26" t="s">
        <v>64</v>
      </c>
      <c r="D72" s="27">
        <v>11000</v>
      </c>
      <c r="E72" s="27">
        <f>SUM(E71)</f>
        <v>0</v>
      </c>
      <c r="F72" s="27">
        <f>SUM(F71)</f>
        <v>11000</v>
      </c>
      <c r="G72" s="27">
        <f>SUM(G71)</f>
        <v>8300</v>
      </c>
      <c r="H72" s="24">
        <f>SUM(G72/F72)</f>
        <v>0.7545454545454545</v>
      </c>
    </row>
    <row r="73" spans="1:8" ht="13.5" customHeight="1">
      <c r="A73" s="14">
        <v>4318</v>
      </c>
      <c r="B73" s="14">
        <v>2112</v>
      </c>
      <c r="C73" s="18" t="s">
        <v>60</v>
      </c>
      <c r="D73" s="25">
        <v>13000</v>
      </c>
      <c r="E73" s="31">
        <v>0</v>
      </c>
      <c r="F73" s="25">
        <f>SUM(D73:E73)</f>
        <v>13000</v>
      </c>
      <c r="G73" s="25">
        <v>4137</v>
      </c>
      <c r="H73" s="17">
        <f>SUM(G73/F73)</f>
        <v>0.3182307692307692</v>
      </c>
    </row>
    <row r="74" spans="1:8" ht="13.5" customHeight="1">
      <c r="A74" s="21">
        <v>4318</v>
      </c>
      <c r="B74" s="21"/>
      <c r="C74" s="26" t="s">
        <v>65</v>
      </c>
      <c r="D74" s="27">
        <v>13000</v>
      </c>
      <c r="E74" s="27">
        <v>0</v>
      </c>
      <c r="F74" s="27">
        <f>SUM(F73)</f>
        <v>13000</v>
      </c>
      <c r="G74" s="27">
        <f>SUM(G73)</f>
        <v>4137</v>
      </c>
      <c r="H74" s="24">
        <f>SUM(G74/F74)</f>
        <v>0.3182307692307692</v>
      </c>
    </row>
    <row r="75" spans="1:8" ht="13.5" customHeight="1">
      <c r="A75" s="14">
        <v>5512</v>
      </c>
      <c r="B75" s="14">
        <v>2324</v>
      </c>
      <c r="C75" s="18" t="s">
        <v>38</v>
      </c>
      <c r="D75" s="25">
        <v>9000</v>
      </c>
      <c r="E75" s="31">
        <v>0</v>
      </c>
      <c r="F75" s="25">
        <f>SUM(D75:E75)</f>
        <v>9000</v>
      </c>
      <c r="G75" s="25">
        <v>8533</v>
      </c>
      <c r="H75" s="17">
        <f>SUM(G75/F75)</f>
        <v>0.9481111111111111</v>
      </c>
    </row>
    <row r="76" spans="1:8" ht="13.5" customHeight="1">
      <c r="A76" s="21">
        <v>5512</v>
      </c>
      <c r="B76" s="21"/>
      <c r="C76" s="26" t="s">
        <v>66</v>
      </c>
      <c r="D76" s="27">
        <f>SUM(D75)</f>
        <v>9000</v>
      </c>
      <c r="E76" s="27">
        <f>SUM(E75)</f>
        <v>0</v>
      </c>
      <c r="F76" s="27">
        <f>SUM(F75)</f>
        <v>9000</v>
      </c>
      <c r="G76" s="27">
        <f>SUM(G75)</f>
        <v>8533</v>
      </c>
      <c r="H76" s="24">
        <f>SUM(G76/F76)</f>
        <v>0.9481111111111111</v>
      </c>
    </row>
    <row r="77" spans="1:8" s="13" customFormat="1" ht="13.5" customHeight="1">
      <c r="A77" s="12" t="s">
        <v>2</v>
      </c>
      <c r="B77" s="12" t="s">
        <v>3</v>
      </c>
      <c r="C77" s="12" t="s">
        <v>4</v>
      </c>
      <c r="D77" s="12" t="s">
        <v>5</v>
      </c>
      <c r="E77" s="12" t="s">
        <v>6</v>
      </c>
      <c r="F77" s="12" t="s">
        <v>7</v>
      </c>
      <c r="G77" s="12" t="s">
        <v>8</v>
      </c>
      <c r="H77" s="12" t="s">
        <v>9</v>
      </c>
    </row>
    <row r="78" spans="1:8" ht="13.5" customHeight="1">
      <c r="A78" s="14">
        <v>6171</v>
      </c>
      <c r="B78" s="14">
        <v>2111</v>
      </c>
      <c r="C78" s="18" t="s">
        <v>67</v>
      </c>
      <c r="D78" s="25">
        <v>10000</v>
      </c>
      <c r="E78" s="25">
        <v>0</v>
      </c>
      <c r="F78" s="25">
        <f>SUM(D78:E78)</f>
        <v>10000</v>
      </c>
      <c r="G78" s="25">
        <v>6241</v>
      </c>
      <c r="H78" s="17">
        <f>SUM(G78/F78)</f>
        <v>0.6241</v>
      </c>
    </row>
    <row r="79" spans="1:8" ht="13.5" customHeight="1">
      <c r="A79" s="14">
        <v>6171</v>
      </c>
      <c r="B79" s="14">
        <v>2324</v>
      </c>
      <c r="C79" s="18" t="s">
        <v>38</v>
      </c>
      <c r="D79" s="25">
        <v>10000</v>
      </c>
      <c r="E79" s="25">
        <v>0</v>
      </c>
      <c r="F79" s="25">
        <f>SUM(D79:E79)</f>
        <v>10000</v>
      </c>
      <c r="G79" s="25">
        <v>9415.5</v>
      </c>
      <c r="H79" s="17">
        <f>SUM(G79/F79)</f>
        <v>0.94155</v>
      </c>
    </row>
    <row r="80" spans="1:8" ht="13.5" customHeight="1">
      <c r="A80" s="14">
        <v>6171</v>
      </c>
      <c r="B80" s="14">
        <v>2343</v>
      </c>
      <c r="C80" s="18" t="s">
        <v>68</v>
      </c>
      <c r="D80" s="25">
        <v>508000</v>
      </c>
      <c r="E80" s="25">
        <v>0</v>
      </c>
      <c r="F80" s="25">
        <f>SUM(D80:E80)</f>
        <v>508000</v>
      </c>
      <c r="G80" s="25">
        <v>203100</v>
      </c>
      <c r="H80" s="17">
        <f>SUM(G80/F80)</f>
        <v>0.3998031496062992</v>
      </c>
    </row>
    <row r="81" spans="1:8" ht="13.5" customHeight="1">
      <c r="A81" s="14">
        <v>6171</v>
      </c>
      <c r="B81" s="14">
        <v>3111</v>
      </c>
      <c r="C81" s="18" t="s">
        <v>69</v>
      </c>
      <c r="D81" s="25">
        <v>3000000</v>
      </c>
      <c r="E81" s="25">
        <v>0</v>
      </c>
      <c r="F81" s="25">
        <f>SUM(D81:E81)</f>
        <v>3000000</v>
      </c>
      <c r="G81" s="25">
        <v>4980</v>
      </c>
      <c r="H81" s="17">
        <f>SUM(G81/F81)</f>
        <v>0.00166</v>
      </c>
    </row>
    <row r="82" spans="1:8" ht="13.5" customHeight="1">
      <c r="A82" s="14">
        <v>6171</v>
      </c>
      <c r="B82" s="14">
        <v>3112</v>
      </c>
      <c r="C82" s="18" t="s">
        <v>70</v>
      </c>
      <c r="D82" s="25">
        <v>64000</v>
      </c>
      <c r="E82" s="25">
        <v>0</v>
      </c>
      <c r="F82" s="25">
        <f>SUM(D82:E82)</f>
        <v>64000</v>
      </c>
      <c r="G82" s="25">
        <v>0</v>
      </c>
      <c r="H82" s="17">
        <f>SUM(G82/F82)</f>
        <v>0</v>
      </c>
    </row>
    <row r="83" spans="1:8" ht="13.5" customHeight="1">
      <c r="A83" s="21">
        <v>6171</v>
      </c>
      <c r="B83" s="21"/>
      <c r="C83" s="26" t="s">
        <v>71</v>
      </c>
      <c r="D83" s="27">
        <f>SUM(D78:D82)</f>
        <v>3592000</v>
      </c>
      <c r="E83" s="27">
        <f>SUM(E78:E82)</f>
        <v>0</v>
      </c>
      <c r="F83" s="27">
        <f>SUM(F78:F82)</f>
        <v>3592000</v>
      </c>
      <c r="G83" s="27">
        <f>SUM(G78:G82)</f>
        <v>223736.5</v>
      </c>
      <c r="H83" s="24">
        <f>SUM(G83/F83)</f>
        <v>0.0622874443207127</v>
      </c>
    </row>
    <row r="84" spans="1:8" ht="13.5" customHeight="1">
      <c r="A84" s="14">
        <v>6310</v>
      </c>
      <c r="B84" s="14">
        <v>2141</v>
      </c>
      <c r="C84" s="18" t="s">
        <v>53</v>
      </c>
      <c r="D84" s="25">
        <v>12000</v>
      </c>
      <c r="E84" s="25">
        <v>0</v>
      </c>
      <c r="F84" s="25">
        <f>SUM(D84:E84)</f>
        <v>12000</v>
      </c>
      <c r="G84" s="25">
        <v>7389.8</v>
      </c>
      <c r="H84" s="17">
        <f>SUM(G84/F84)</f>
        <v>0.6158166666666667</v>
      </c>
    </row>
    <row r="85" spans="1:8" ht="13.5" customHeight="1">
      <c r="A85" s="21">
        <v>6310</v>
      </c>
      <c r="B85" s="21"/>
      <c r="C85" s="26" t="s">
        <v>72</v>
      </c>
      <c r="D85" s="27">
        <v>12000</v>
      </c>
      <c r="E85" s="27">
        <f>SUM(E84)</f>
        <v>0</v>
      </c>
      <c r="F85" s="27">
        <f>SUM(F84)</f>
        <v>12000</v>
      </c>
      <c r="G85" s="27">
        <f>SUM(G84)</f>
        <v>7389.8</v>
      </c>
      <c r="H85" s="24">
        <f>SUM(G85/F85)</f>
        <v>0.6158166666666667</v>
      </c>
    </row>
    <row r="86" spans="1:8" ht="13.5" customHeight="1">
      <c r="A86" s="14">
        <v>6320</v>
      </c>
      <c r="B86" s="14">
        <v>2324</v>
      </c>
      <c r="C86" s="18" t="s">
        <v>38</v>
      </c>
      <c r="D86" s="25">
        <v>11000</v>
      </c>
      <c r="E86" s="25">
        <v>0</v>
      </c>
      <c r="F86" s="25">
        <f>SUM(D86:E86)</f>
        <v>11000</v>
      </c>
      <c r="G86" s="25">
        <v>10696</v>
      </c>
      <c r="H86" s="17">
        <f>SUM(G86/F86)</f>
        <v>0.9723636363636363</v>
      </c>
    </row>
    <row r="87" spans="1:8" ht="13.5" customHeight="1">
      <c r="A87" s="21">
        <v>6320</v>
      </c>
      <c r="B87" s="21"/>
      <c r="C87" s="26" t="s">
        <v>73</v>
      </c>
      <c r="D87" s="27">
        <f>SUM(D86)</f>
        <v>11000</v>
      </c>
      <c r="E87" s="27">
        <f>SUM(E86)</f>
        <v>0</v>
      </c>
      <c r="F87" s="27">
        <f>SUM(D87:E87)</f>
        <v>11000</v>
      </c>
      <c r="G87" s="27">
        <f>SUM(G86)</f>
        <v>10696</v>
      </c>
      <c r="H87" s="24">
        <f>SUM(G87/F87)</f>
        <v>0.9723636363636363</v>
      </c>
    </row>
    <row r="88" spans="1:8" ht="13.5" customHeight="1">
      <c r="A88" s="21"/>
      <c r="B88" s="21">
        <v>8115</v>
      </c>
      <c r="C88" s="26" t="s">
        <v>74</v>
      </c>
      <c r="D88" s="27">
        <v>413000</v>
      </c>
      <c r="E88" s="27">
        <v>0</v>
      </c>
      <c r="F88" s="27">
        <f>SUM(D88:E88)</f>
        <v>413000</v>
      </c>
      <c r="G88" s="27">
        <v>412400.88</v>
      </c>
      <c r="H88" s="24">
        <f>SUM(G88/F88)</f>
        <v>0.9985493462469733</v>
      </c>
    </row>
    <row r="89" spans="1:8" ht="13.5" customHeight="1">
      <c r="A89" s="21" t="s">
        <v>75</v>
      </c>
      <c r="B89" s="21" t="s">
        <v>75</v>
      </c>
      <c r="C89" s="26" t="s">
        <v>76</v>
      </c>
      <c r="D89" s="30">
        <f>SUM(D27+D29+D32+D34+D36+D38+D41+D44+D46+D50+D53+D55+D57+D59+D61+D63+D66+D70+D68+D72+D74+D76+D83+D85+D87+D88)</f>
        <v>31028902</v>
      </c>
      <c r="E89" s="27">
        <f>SUM(E27+E29+E32+E34+E36+E38+E41+E44+E46+E50+E53+E55+E57+E61+E63+E66+E70+E68+E72+E74+E76+E83+E85+E87+E88)</f>
        <v>144987.5</v>
      </c>
      <c r="F89" s="27">
        <f>SUM(F27+F29+F32+F34+F36+F38+F41+F44+F46+F50+F53+F55+F57+F59+F61+F63+F66+F70+F68+F72+F74+F76+F83+F85+F87+F88)</f>
        <v>31173889.5</v>
      </c>
      <c r="G89" s="27">
        <f>SUM(G27+G29+G32+G34+G36+G38+G41+G44+G46+G50+G53+G55+G57+G59+G61+G63+G66+G70+G68+G72+G74+G76+G83+G85+G87+G88)</f>
        <v>13606166.980000002</v>
      </c>
      <c r="H89" s="24">
        <f>SUM(G89/F89)</f>
        <v>0.4364603582751521</v>
      </c>
    </row>
    <row r="90" spans="1:8" ht="13.5" customHeight="1">
      <c r="A90" s="11"/>
      <c r="B90" s="11"/>
      <c r="C90" s="32"/>
      <c r="D90" s="33"/>
      <c r="E90" s="10"/>
      <c r="F90" s="33"/>
      <c r="G90" s="33"/>
      <c r="H90" s="34"/>
    </row>
    <row r="91" spans="1:8" ht="13.5" customHeight="1">
      <c r="A91" s="11"/>
      <c r="B91" s="11"/>
      <c r="C91" s="32"/>
      <c r="D91" s="33"/>
      <c r="E91" s="10"/>
      <c r="F91" s="33"/>
      <c r="G91" s="33"/>
      <c r="H91" s="34"/>
    </row>
    <row r="92" spans="1:4" ht="13.5" customHeight="1">
      <c r="A92" s="35"/>
      <c r="B92" s="35"/>
      <c r="D92" s="3"/>
    </row>
    <row r="93" spans="1:4" ht="13.5" customHeight="1">
      <c r="A93" s="9" t="s">
        <v>77</v>
      </c>
      <c r="B93" s="9"/>
      <c r="C93" s="9"/>
      <c r="D93" s="9"/>
    </row>
    <row r="94" spans="1:8" ht="13.5" customHeight="1">
      <c r="A94" s="36" t="s">
        <v>78</v>
      </c>
      <c r="B94" s="36" t="s">
        <v>3</v>
      </c>
      <c r="C94" s="12" t="s">
        <v>4</v>
      </c>
      <c r="D94" s="36" t="s">
        <v>5</v>
      </c>
      <c r="E94" s="36" t="s">
        <v>6</v>
      </c>
      <c r="F94" s="37" t="s">
        <v>7</v>
      </c>
      <c r="G94" s="36" t="s">
        <v>79</v>
      </c>
      <c r="H94" s="36" t="s">
        <v>80</v>
      </c>
    </row>
    <row r="95" spans="1:8" ht="13.5" customHeight="1">
      <c r="A95" s="14">
        <v>1014</v>
      </c>
      <c r="B95" s="14">
        <v>5132</v>
      </c>
      <c r="C95" s="15" t="s">
        <v>81</v>
      </c>
      <c r="D95" s="16">
        <v>2000</v>
      </c>
      <c r="E95" s="16">
        <v>0</v>
      </c>
      <c r="F95" s="16">
        <f>SUM(D95:E95)</f>
        <v>2000</v>
      </c>
      <c r="G95" s="16">
        <v>1522</v>
      </c>
      <c r="H95" s="17">
        <f>SUM(G95/F95)</f>
        <v>0.761</v>
      </c>
    </row>
    <row r="96" spans="1:8" ht="13.5" customHeight="1">
      <c r="A96" s="14">
        <v>1014</v>
      </c>
      <c r="B96" s="14">
        <v>5169</v>
      </c>
      <c r="C96" s="15" t="s">
        <v>82</v>
      </c>
      <c r="D96" s="16">
        <v>15000</v>
      </c>
      <c r="E96" s="16">
        <v>0</v>
      </c>
      <c r="F96" s="16">
        <f>SUM(D96:E96)</f>
        <v>15000</v>
      </c>
      <c r="G96" s="16">
        <v>14405</v>
      </c>
      <c r="H96" s="17">
        <f>SUM(G96/F96)</f>
        <v>0.9603333333333334</v>
      </c>
    </row>
    <row r="97" spans="1:8" ht="13.5" customHeight="1">
      <c r="A97" s="21">
        <v>1014</v>
      </c>
      <c r="B97" s="21"/>
      <c r="C97" s="22" t="s">
        <v>83</v>
      </c>
      <c r="D97" s="23">
        <f>SUM(D95:D96)</f>
        <v>17000</v>
      </c>
      <c r="E97" s="23">
        <v>0</v>
      </c>
      <c r="F97" s="23">
        <f>SUM(F95:F96)</f>
        <v>17000</v>
      </c>
      <c r="G97" s="23">
        <f>SUM(G95:G96)</f>
        <v>15927</v>
      </c>
      <c r="H97" s="24">
        <f>SUM(G97/F97)</f>
        <v>0.9368823529411765</v>
      </c>
    </row>
    <row r="98" spans="1:8" ht="13.5" customHeight="1">
      <c r="A98" s="14">
        <v>2140</v>
      </c>
      <c r="B98" s="14">
        <v>5162</v>
      </c>
      <c r="C98" s="15" t="s">
        <v>84</v>
      </c>
      <c r="D98" s="16">
        <v>231000</v>
      </c>
      <c r="E98" s="16">
        <v>0</v>
      </c>
      <c r="F98" s="16">
        <f>SUM(D98:E98)</f>
        <v>231000</v>
      </c>
      <c r="G98" s="16">
        <v>153800</v>
      </c>
      <c r="H98" s="38">
        <f>SUM(G98/F98)</f>
        <v>0.6658008658008658</v>
      </c>
    </row>
    <row r="99" spans="1:8" ht="13.5" customHeight="1">
      <c r="A99" s="21">
        <v>2140</v>
      </c>
      <c r="B99" s="21"/>
      <c r="C99" s="22" t="s">
        <v>85</v>
      </c>
      <c r="D99" s="23">
        <v>231000</v>
      </c>
      <c r="E99" s="23">
        <f>SUM(E98)</f>
        <v>0</v>
      </c>
      <c r="F99" s="23">
        <f>SUM(F98)</f>
        <v>231000</v>
      </c>
      <c r="G99" s="23">
        <f>SUM(G98)</f>
        <v>153800</v>
      </c>
      <c r="H99" s="39">
        <f>SUM(G99/F99)</f>
        <v>0.6658008658008658</v>
      </c>
    </row>
    <row r="100" spans="1:8" ht="13.5" customHeight="1">
      <c r="A100" s="14">
        <v>2212</v>
      </c>
      <c r="B100" s="14">
        <v>5021</v>
      </c>
      <c r="C100" s="15" t="s">
        <v>86</v>
      </c>
      <c r="D100" s="16">
        <v>3000</v>
      </c>
      <c r="E100" s="16">
        <v>0</v>
      </c>
      <c r="F100" s="16">
        <f>SUM(D100:E100)</f>
        <v>3000</v>
      </c>
      <c r="G100" s="16">
        <v>2600</v>
      </c>
      <c r="H100" s="38">
        <f>SUM(G100/F100)</f>
        <v>0.8666666666666667</v>
      </c>
    </row>
    <row r="101" spans="1:8" ht="13.5" customHeight="1">
      <c r="A101" s="14">
        <v>2212</v>
      </c>
      <c r="B101" s="14">
        <v>5139</v>
      </c>
      <c r="C101" s="15" t="s">
        <v>87</v>
      </c>
      <c r="D101" s="16">
        <v>5000</v>
      </c>
      <c r="E101" s="16">
        <v>0</v>
      </c>
      <c r="F101" s="16">
        <f>SUM(D101:E101)</f>
        <v>5000</v>
      </c>
      <c r="G101" s="16">
        <v>4070</v>
      </c>
      <c r="H101" s="38">
        <f>SUM(G101/F101)</f>
        <v>0.814</v>
      </c>
    </row>
    <row r="102" spans="1:8" ht="13.5" customHeight="1">
      <c r="A102" s="14">
        <v>2212</v>
      </c>
      <c r="B102" s="14">
        <v>5169</v>
      </c>
      <c r="C102" s="15" t="s">
        <v>82</v>
      </c>
      <c r="D102" s="16">
        <v>15000</v>
      </c>
      <c r="E102" s="16">
        <v>5000</v>
      </c>
      <c r="F102" s="16">
        <f>SUM(D102:E102)</f>
        <v>20000</v>
      </c>
      <c r="G102" s="16">
        <v>19980</v>
      </c>
      <c r="H102" s="38">
        <f>SUM(G102/F102)</f>
        <v>0.999</v>
      </c>
    </row>
    <row r="103" spans="1:8" ht="13.5" customHeight="1">
      <c r="A103" s="14">
        <v>2212</v>
      </c>
      <c r="B103" s="14">
        <v>6121</v>
      </c>
      <c r="C103" s="15" t="s">
        <v>88</v>
      </c>
      <c r="D103" s="16">
        <v>711000</v>
      </c>
      <c r="E103" s="16">
        <v>0</v>
      </c>
      <c r="F103" s="16">
        <f>SUM(D103:E103)</f>
        <v>711000</v>
      </c>
      <c r="G103" s="16">
        <v>596028.5</v>
      </c>
      <c r="H103" s="38">
        <f>SUM(G103/F103)</f>
        <v>0.8382960618846694</v>
      </c>
    </row>
    <row r="104" spans="1:8" ht="13.5" customHeight="1">
      <c r="A104" s="21">
        <v>2212</v>
      </c>
      <c r="B104" s="21"/>
      <c r="C104" s="22" t="s">
        <v>89</v>
      </c>
      <c r="D104" s="23">
        <f>SUM(D100:D103)</f>
        <v>734000</v>
      </c>
      <c r="E104" s="23">
        <f>SUM(E100:E103)</f>
        <v>5000</v>
      </c>
      <c r="F104" s="23">
        <f>SUM(F100:F103)</f>
        <v>739000</v>
      </c>
      <c r="G104" s="23">
        <f>SUM(G100:G103)</f>
        <v>622678.5</v>
      </c>
      <c r="H104" s="39">
        <f>SUM(G104/F104)</f>
        <v>0.8425960757780785</v>
      </c>
    </row>
    <row r="105" spans="1:8" ht="13.5" customHeight="1">
      <c r="A105" s="14">
        <v>2219</v>
      </c>
      <c r="B105" s="14">
        <v>5141</v>
      </c>
      <c r="C105" s="18" t="s">
        <v>90</v>
      </c>
      <c r="D105" s="16">
        <v>6000</v>
      </c>
      <c r="E105" s="16">
        <v>0</v>
      </c>
      <c r="F105" s="16">
        <f>SUM(D105:E105)</f>
        <v>6000</v>
      </c>
      <c r="G105" s="16">
        <v>2328.34</v>
      </c>
      <c r="H105" s="38">
        <f>SUM(G105/F105)</f>
        <v>0.3880566666666667</v>
      </c>
    </row>
    <row r="106" spans="1:8" ht="13.5" customHeight="1">
      <c r="A106" s="21">
        <v>2219</v>
      </c>
      <c r="B106" s="21"/>
      <c r="C106" s="26" t="s">
        <v>91</v>
      </c>
      <c r="D106" s="23">
        <v>6000</v>
      </c>
      <c r="E106" s="23">
        <f>SUM(E105)</f>
        <v>0</v>
      </c>
      <c r="F106" s="23">
        <f>SUM(F105)</f>
        <v>6000</v>
      </c>
      <c r="G106" s="23">
        <f>SUM(G105)</f>
        <v>2328.34</v>
      </c>
      <c r="H106" s="39">
        <f>SUM(G106/F106)</f>
        <v>0.3880566666666667</v>
      </c>
    </row>
    <row r="107" spans="1:8" ht="13.5" customHeight="1">
      <c r="A107" s="14">
        <v>2241</v>
      </c>
      <c r="B107" s="14">
        <v>6329</v>
      </c>
      <c r="C107" s="18" t="s">
        <v>92</v>
      </c>
      <c r="D107" s="16">
        <v>1500000</v>
      </c>
      <c r="E107" s="40">
        <v>0</v>
      </c>
      <c r="F107" s="16">
        <f>SUM(D107:E107)</f>
        <v>1500000</v>
      </c>
      <c r="G107" s="16">
        <v>400000</v>
      </c>
      <c r="H107" s="38">
        <f>SUM(G107/F107)</f>
        <v>0.26666666666666666</v>
      </c>
    </row>
    <row r="108" spans="1:8" ht="13.5" customHeight="1">
      <c r="A108" s="21">
        <v>2241</v>
      </c>
      <c r="B108" s="21"/>
      <c r="C108" s="26" t="s">
        <v>93</v>
      </c>
      <c r="D108" s="23">
        <v>1500000</v>
      </c>
      <c r="E108" s="23">
        <v>0</v>
      </c>
      <c r="F108" s="23">
        <f>SUM(D108:E108)</f>
        <v>1500000</v>
      </c>
      <c r="G108" s="23">
        <f>SUM(G107)</f>
        <v>400000</v>
      </c>
      <c r="H108" s="39">
        <f>SUM(G108/F108)</f>
        <v>0.26666666666666666</v>
      </c>
    </row>
    <row r="109" spans="1:8" ht="13.5" customHeight="1">
      <c r="A109" s="14">
        <v>2321</v>
      </c>
      <c r="B109" s="14">
        <v>5011</v>
      </c>
      <c r="C109" s="18" t="s">
        <v>94</v>
      </c>
      <c r="D109" s="16">
        <v>85000</v>
      </c>
      <c r="E109" s="16">
        <v>0</v>
      </c>
      <c r="F109" s="16">
        <f>SUM(D109:E109)</f>
        <v>85000</v>
      </c>
      <c r="G109" s="16">
        <v>60272</v>
      </c>
      <c r="H109" s="38">
        <f>SUM(G109/F109)</f>
        <v>0.7090823529411765</v>
      </c>
    </row>
    <row r="110" spans="1:8" ht="13.5" customHeight="1">
      <c r="A110" s="14">
        <v>2321</v>
      </c>
      <c r="B110" s="14">
        <v>5031</v>
      </c>
      <c r="C110" s="18" t="s">
        <v>95</v>
      </c>
      <c r="D110" s="16">
        <v>33000</v>
      </c>
      <c r="E110" s="16">
        <v>0</v>
      </c>
      <c r="F110" s="16">
        <f>SUM(D110:E110)</f>
        <v>33000</v>
      </c>
      <c r="G110" s="16">
        <v>23424</v>
      </c>
      <c r="H110" s="38">
        <f>SUM(G110/F110)</f>
        <v>0.7098181818181818</v>
      </c>
    </row>
    <row r="111" spans="1:8" ht="13.5" customHeight="1">
      <c r="A111" s="14">
        <v>2321</v>
      </c>
      <c r="B111" s="14">
        <v>5032</v>
      </c>
      <c r="C111" s="18" t="s">
        <v>96</v>
      </c>
      <c r="D111" s="16">
        <v>14000</v>
      </c>
      <c r="E111" s="16">
        <v>0</v>
      </c>
      <c r="F111" s="16">
        <f>SUM(D111:E111)</f>
        <v>14000</v>
      </c>
      <c r="G111" s="16">
        <v>9305</v>
      </c>
      <c r="H111" s="38">
        <f>SUM(G111/F111)</f>
        <v>0.6646428571428571</v>
      </c>
    </row>
    <row r="112" spans="1:8" ht="13.5" customHeight="1">
      <c r="A112" s="14">
        <v>2321</v>
      </c>
      <c r="B112" s="14">
        <v>5038</v>
      </c>
      <c r="C112" s="18" t="s">
        <v>97</v>
      </c>
      <c r="D112" s="16">
        <v>1000</v>
      </c>
      <c r="E112" s="16">
        <v>0</v>
      </c>
      <c r="F112" s="16">
        <f>SUM(D112:E112)</f>
        <v>1000</v>
      </c>
      <c r="G112" s="16">
        <v>649</v>
      </c>
      <c r="H112" s="38">
        <f>SUM(G112/F112)</f>
        <v>0.649</v>
      </c>
    </row>
    <row r="113" spans="1:8" ht="13.5" customHeight="1">
      <c r="A113" s="14">
        <v>2321</v>
      </c>
      <c r="B113" s="14">
        <v>5134</v>
      </c>
      <c r="C113" s="18" t="s">
        <v>98</v>
      </c>
      <c r="D113" s="16">
        <v>3000</v>
      </c>
      <c r="E113" s="16">
        <v>0</v>
      </c>
      <c r="F113" s="16">
        <f>SUM(D113:E113)</f>
        <v>3000</v>
      </c>
      <c r="G113" s="16">
        <v>0</v>
      </c>
      <c r="H113" s="38">
        <f>SUM(G113/F113)</f>
        <v>0</v>
      </c>
    </row>
    <row r="114" spans="1:8" ht="13.5" customHeight="1">
      <c r="A114" s="14">
        <v>2321</v>
      </c>
      <c r="B114" s="14">
        <v>5139</v>
      </c>
      <c r="C114" s="18" t="s">
        <v>87</v>
      </c>
      <c r="D114" s="16">
        <v>20000</v>
      </c>
      <c r="E114" s="16"/>
      <c r="F114" s="16">
        <f>SUM(D114:E114)</f>
        <v>20000</v>
      </c>
      <c r="G114" s="16">
        <v>10590.5</v>
      </c>
      <c r="H114" s="38">
        <f>SUM(G114/F114)</f>
        <v>0.529525</v>
      </c>
    </row>
    <row r="115" spans="1:8" ht="13.5" customHeight="1">
      <c r="A115" s="36" t="s">
        <v>78</v>
      </c>
      <c r="B115" s="36" t="s">
        <v>3</v>
      </c>
      <c r="C115" s="12" t="s">
        <v>4</v>
      </c>
      <c r="D115" s="36" t="s">
        <v>5</v>
      </c>
      <c r="E115" s="36" t="s">
        <v>6</v>
      </c>
      <c r="F115" s="37" t="s">
        <v>7</v>
      </c>
      <c r="G115" s="36" t="s">
        <v>79</v>
      </c>
      <c r="H115" s="36" t="s">
        <v>80</v>
      </c>
    </row>
    <row r="116" spans="1:8" ht="13.5" customHeight="1">
      <c r="A116" s="14">
        <v>2321</v>
      </c>
      <c r="B116" s="14">
        <v>5141</v>
      </c>
      <c r="C116" s="18" t="s">
        <v>99</v>
      </c>
      <c r="D116" s="16">
        <v>177000</v>
      </c>
      <c r="E116" s="16">
        <v>0</v>
      </c>
      <c r="F116" s="16">
        <f>SUM(D116:E116)</f>
        <v>177000</v>
      </c>
      <c r="G116" s="16">
        <v>113055.76</v>
      </c>
      <c r="H116" s="38">
        <f>SUM(G116/F116)</f>
        <v>0.6387331073446328</v>
      </c>
    </row>
    <row r="117" spans="1:8" ht="13.5" customHeight="1">
      <c r="A117" s="14">
        <v>2321</v>
      </c>
      <c r="B117" s="14">
        <v>5151</v>
      </c>
      <c r="C117" s="18" t="s">
        <v>100</v>
      </c>
      <c r="D117" s="19">
        <v>1000</v>
      </c>
      <c r="E117" s="16">
        <v>0</v>
      </c>
      <c r="F117" s="16">
        <f>SUM(D117:E117)</f>
        <v>1000</v>
      </c>
      <c r="G117" s="16">
        <v>269.4</v>
      </c>
      <c r="H117" s="38">
        <f>SUM(G117/F117)</f>
        <v>0.2694</v>
      </c>
    </row>
    <row r="118" spans="1:8" ht="13.5" customHeight="1">
      <c r="A118" s="14">
        <v>2321</v>
      </c>
      <c r="B118" s="14">
        <v>5154</v>
      </c>
      <c r="C118" s="18" t="s">
        <v>101</v>
      </c>
      <c r="D118" s="16">
        <v>169000</v>
      </c>
      <c r="E118" s="16">
        <v>0</v>
      </c>
      <c r="F118" s="16">
        <f>SUM(D118:E118)</f>
        <v>169000</v>
      </c>
      <c r="G118" s="16">
        <v>112654</v>
      </c>
      <c r="H118" s="38">
        <f>SUM(G118/F118)</f>
        <v>0.6665917159763314</v>
      </c>
    </row>
    <row r="119" spans="1:8" ht="13.5" customHeight="1">
      <c r="A119" s="14">
        <v>2321</v>
      </c>
      <c r="B119" s="14">
        <v>5156</v>
      </c>
      <c r="C119" s="18" t="s">
        <v>102</v>
      </c>
      <c r="D119" s="16">
        <v>0</v>
      </c>
      <c r="E119" s="16">
        <v>500</v>
      </c>
      <c r="F119" s="16">
        <f>SUM(D119:E119)</f>
        <v>500</v>
      </c>
      <c r="G119" s="16">
        <v>198</v>
      </c>
      <c r="H119" s="38">
        <f>SUM(G119/F119)</f>
        <v>0.396</v>
      </c>
    </row>
    <row r="120" spans="1:8" ht="13.5" customHeight="1">
      <c r="A120" s="14">
        <v>2321</v>
      </c>
      <c r="B120" s="14">
        <v>5162</v>
      </c>
      <c r="C120" s="18" t="s">
        <v>84</v>
      </c>
      <c r="D120" s="16">
        <v>1000</v>
      </c>
      <c r="E120" s="16">
        <v>0</v>
      </c>
      <c r="F120" s="16">
        <f>SUM(D120:E120)</f>
        <v>1000</v>
      </c>
      <c r="G120" s="16">
        <v>0</v>
      </c>
      <c r="H120" s="38">
        <f>SUM(G120/F120)</f>
        <v>0</v>
      </c>
    </row>
    <row r="121" spans="1:8" ht="13.5" customHeight="1">
      <c r="A121" s="14">
        <v>2321</v>
      </c>
      <c r="B121" s="14">
        <v>5163</v>
      </c>
      <c r="C121" s="18" t="s">
        <v>103</v>
      </c>
      <c r="D121" s="16">
        <v>2000</v>
      </c>
      <c r="E121" s="16">
        <v>0</v>
      </c>
      <c r="F121" s="16">
        <f>SUM(D121:E121)</f>
        <v>2000</v>
      </c>
      <c r="G121" s="16">
        <v>1731</v>
      </c>
      <c r="H121" s="38">
        <f>SUM(G121/F121)</f>
        <v>0.8655</v>
      </c>
    </row>
    <row r="122" spans="1:8" ht="13.5" customHeight="1">
      <c r="A122" s="14">
        <v>2321</v>
      </c>
      <c r="B122" s="14">
        <v>5166</v>
      </c>
      <c r="C122" s="18" t="s">
        <v>104</v>
      </c>
      <c r="D122" s="16">
        <v>158000</v>
      </c>
      <c r="E122" s="16">
        <v>0</v>
      </c>
      <c r="F122" s="16">
        <f>SUM(D122:E122)</f>
        <v>158000</v>
      </c>
      <c r="G122" s="16">
        <v>85069.4</v>
      </c>
      <c r="H122" s="38">
        <f>SUM(G122/F122)</f>
        <v>0.5384139240506329</v>
      </c>
    </row>
    <row r="123" spans="1:8" ht="13.5" customHeight="1">
      <c r="A123" s="14">
        <v>2321</v>
      </c>
      <c r="B123" s="14">
        <v>5169</v>
      </c>
      <c r="C123" s="18" t="s">
        <v>82</v>
      </c>
      <c r="D123" s="16">
        <v>5000</v>
      </c>
      <c r="E123" s="16">
        <v>1000</v>
      </c>
      <c r="F123" s="16">
        <f>SUM(D123:E123)</f>
        <v>6000</v>
      </c>
      <c r="G123" s="16">
        <v>5488.3</v>
      </c>
      <c r="H123" s="38">
        <f>SUM(G123/F123)</f>
        <v>0.9147166666666667</v>
      </c>
    </row>
    <row r="124" spans="1:8" ht="13.5" customHeight="1">
      <c r="A124" s="14">
        <v>2321</v>
      </c>
      <c r="B124" s="14">
        <v>5171</v>
      </c>
      <c r="C124" s="18" t="s">
        <v>105</v>
      </c>
      <c r="D124" s="16">
        <v>50000</v>
      </c>
      <c r="E124" s="16">
        <v>0</v>
      </c>
      <c r="F124" s="16">
        <f>SUM(D124:E124)</f>
        <v>50000</v>
      </c>
      <c r="G124" s="16">
        <v>38833</v>
      </c>
      <c r="H124" s="38">
        <f>SUM(G124/F124)</f>
        <v>0.77666</v>
      </c>
    </row>
    <row r="125" spans="1:8" ht="13.5" customHeight="1">
      <c r="A125" s="14">
        <v>2321</v>
      </c>
      <c r="B125" s="14">
        <v>5362</v>
      </c>
      <c r="C125" s="18" t="s">
        <v>106</v>
      </c>
      <c r="D125" s="16">
        <v>14000</v>
      </c>
      <c r="E125" s="16">
        <v>0</v>
      </c>
      <c r="F125" s="16">
        <f>SUM(D125:E125)</f>
        <v>14000</v>
      </c>
      <c r="G125" s="16">
        <v>7000</v>
      </c>
      <c r="H125" s="38">
        <f>SUM(G125/F125)</f>
        <v>0.5</v>
      </c>
    </row>
    <row r="126" spans="1:8" ht="13.5" customHeight="1">
      <c r="A126" s="14">
        <v>2321</v>
      </c>
      <c r="B126" s="14">
        <v>6121</v>
      </c>
      <c r="C126" s="18" t="s">
        <v>88</v>
      </c>
      <c r="D126" s="16">
        <v>102000</v>
      </c>
      <c r="E126" s="16">
        <v>0</v>
      </c>
      <c r="F126" s="16">
        <f>SUM(D126:E126)</f>
        <v>102000</v>
      </c>
      <c r="G126" s="16">
        <v>102000</v>
      </c>
      <c r="H126" s="38">
        <f>SUM(G126/F126)</f>
        <v>1</v>
      </c>
    </row>
    <row r="127" spans="1:8" ht="13.5" customHeight="1">
      <c r="A127" s="21">
        <v>2321</v>
      </c>
      <c r="B127" s="21"/>
      <c r="C127" s="26" t="s">
        <v>107</v>
      </c>
      <c r="D127" s="27">
        <f>SUM(D109:D126)</f>
        <v>835000</v>
      </c>
      <c r="E127" s="27">
        <f>SUM(E109:E126)</f>
        <v>1500</v>
      </c>
      <c r="F127" s="27">
        <f>SUM(F109:F126)</f>
        <v>836500</v>
      </c>
      <c r="G127" s="27">
        <f>SUM(G109:G126)</f>
        <v>570539.3600000001</v>
      </c>
      <c r="H127" s="39">
        <f>SUM(G127/F127)</f>
        <v>0.6820554213986851</v>
      </c>
    </row>
    <row r="128" spans="1:8" ht="13.5" customHeight="1">
      <c r="A128" s="14">
        <v>3113</v>
      </c>
      <c r="B128" s="14">
        <v>5169</v>
      </c>
      <c r="C128" s="18" t="s">
        <v>82</v>
      </c>
      <c r="D128" s="16">
        <v>3000</v>
      </c>
      <c r="E128" s="16">
        <v>0</v>
      </c>
      <c r="F128" s="16">
        <f>SUM(D128:E128)</f>
        <v>3000</v>
      </c>
      <c r="G128" s="16">
        <v>2727.5</v>
      </c>
      <c r="H128" s="38">
        <f>SUM(G128/F128)</f>
        <v>0.9091666666666667</v>
      </c>
    </row>
    <row r="129" spans="1:8" ht="13.5" customHeight="1">
      <c r="A129" s="14">
        <v>3113</v>
      </c>
      <c r="B129" s="14">
        <v>5321</v>
      </c>
      <c r="C129" s="18" t="s">
        <v>108</v>
      </c>
      <c r="D129" s="16">
        <v>226896</v>
      </c>
      <c r="E129" s="16">
        <v>0</v>
      </c>
      <c r="F129" s="16">
        <f>SUM(D129:E129)</f>
        <v>226896</v>
      </c>
      <c r="G129" s="16">
        <v>138336</v>
      </c>
      <c r="H129" s="38">
        <f>SUM(G129/F129)</f>
        <v>0.6096890205204146</v>
      </c>
    </row>
    <row r="130" spans="1:8" ht="13.5" customHeight="1">
      <c r="A130" s="14">
        <v>3113</v>
      </c>
      <c r="B130" s="14">
        <v>5331</v>
      </c>
      <c r="C130" s="18" t="s">
        <v>109</v>
      </c>
      <c r="D130" s="16">
        <v>1047140</v>
      </c>
      <c r="E130" s="16">
        <v>22600</v>
      </c>
      <c r="F130" s="16">
        <f>SUM(D130:E130)</f>
        <v>1069740</v>
      </c>
      <c r="G130" s="16">
        <v>763000</v>
      </c>
      <c r="H130" s="38">
        <f>SUM(G130/F130)</f>
        <v>0.7132574270383457</v>
      </c>
    </row>
    <row r="131" spans="1:8" ht="13.5" customHeight="1">
      <c r="A131" s="14">
        <v>3113</v>
      </c>
      <c r="B131" s="14">
        <v>6121</v>
      </c>
      <c r="C131" s="18" t="s">
        <v>88</v>
      </c>
      <c r="D131" s="16">
        <v>14971000</v>
      </c>
      <c r="E131" s="16">
        <v>0</v>
      </c>
      <c r="F131" s="16">
        <f>SUM(D131:E131)</f>
        <v>14971000</v>
      </c>
      <c r="G131" s="16">
        <v>3600726</v>
      </c>
      <c r="H131" s="38">
        <f>SUM(G131/F131)</f>
        <v>0.2405133925589473</v>
      </c>
    </row>
    <row r="132" spans="1:8" ht="13.5" customHeight="1">
      <c r="A132" s="21">
        <v>3113</v>
      </c>
      <c r="B132" s="21"/>
      <c r="C132" s="26" t="s">
        <v>42</v>
      </c>
      <c r="D132" s="23">
        <f>SUM(D128:D131)</f>
        <v>16248036</v>
      </c>
      <c r="E132" s="23">
        <f>SUM(E128:E131)</f>
        <v>22600</v>
      </c>
      <c r="F132" s="23">
        <f>SUM(F128:F131)</f>
        <v>16270636</v>
      </c>
      <c r="G132" s="23">
        <f>SUM(G128:G131)</f>
        <v>4504789.5</v>
      </c>
      <c r="H132" s="39">
        <f>SUM(G132/F132)</f>
        <v>0.2768662208410292</v>
      </c>
    </row>
    <row r="133" spans="1:8" ht="13.5" customHeight="1">
      <c r="A133" s="14">
        <v>3141</v>
      </c>
      <c r="B133" s="14">
        <v>5139</v>
      </c>
      <c r="C133" s="18" t="s">
        <v>87</v>
      </c>
      <c r="D133" s="16">
        <v>0</v>
      </c>
      <c r="E133" s="16">
        <v>2000</v>
      </c>
      <c r="F133" s="16">
        <f>SUM(D133:E133)</f>
        <v>2000</v>
      </c>
      <c r="G133" s="16">
        <v>1744</v>
      </c>
      <c r="H133" s="38">
        <f>SUM(G133/F133)</f>
        <v>0.872</v>
      </c>
    </row>
    <row r="134" spans="1:8" ht="13.5" customHeight="1">
      <c r="A134" s="21">
        <v>3141</v>
      </c>
      <c r="B134" s="21"/>
      <c r="C134" s="26" t="s">
        <v>110</v>
      </c>
      <c r="D134" s="23">
        <v>0</v>
      </c>
      <c r="E134" s="23">
        <f>SUM(E133)</f>
        <v>2000</v>
      </c>
      <c r="F134" s="23">
        <f>SUM(F133)</f>
        <v>2000</v>
      </c>
      <c r="G134" s="23">
        <v>1744</v>
      </c>
      <c r="H134" s="39">
        <f>SUM(G134/F134)</f>
        <v>0.872</v>
      </c>
    </row>
    <row r="135" spans="1:8" ht="13.5" customHeight="1">
      <c r="A135" s="14">
        <v>3314</v>
      </c>
      <c r="B135" s="14">
        <v>5136</v>
      </c>
      <c r="C135" s="18" t="s">
        <v>111</v>
      </c>
      <c r="D135" s="16">
        <v>14500</v>
      </c>
      <c r="E135" s="16">
        <v>0</v>
      </c>
      <c r="F135" s="16">
        <f>SUM(D135:E135)</f>
        <v>14500</v>
      </c>
      <c r="G135" s="16">
        <v>10505</v>
      </c>
      <c r="H135" s="38">
        <f>SUM(G135/F135)</f>
        <v>0.7244827586206897</v>
      </c>
    </row>
    <row r="136" spans="1:8" ht="13.5" customHeight="1">
      <c r="A136" s="14">
        <v>3314</v>
      </c>
      <c r="B136" s="14">
        <v>5175</v>
      </c>
      <c r="C136" s="18" t="s">
        <v>112</v>
      </c>
      <c r="D136" s="16">
        <v>1500</v>
      </c>
      <c r="E136" s="16">
        <v>0</v>
      </c>
      <c r="F136" s="16">
        <f>SUM(D136:E136)</f>
        <v>1500</v>
      </c>
      <c r="G136" s="16">
        <v>1091.5</v>
      </c>
      <c r="H136" s="38">
        <f>SUM(G136/F136)</f>
        <v>0.7276666666666667</v>
      </c>
    </row>
    <row r="137" spans="1:8" ht="13.5" customHeight="1">
      <c r="A137" s="14">
        <v>3314</v>
      </c>
      <c r="B137" s="14">
        <v>5194</v>
      </c>
      <c r="C137" s="18" t="s">
        <v>113</v>
      </c>
      <c r="D137" s="16">
        <v>1000</v>
      </c>
      <c r="E137" s="16">
        <v>0</v>
      </c>
      <c r="F137" s="16">
        <f>SUM(D137:E137)</f>
        <v>1000</v>
      </c>
      <c r="G137" s="16">
        <v>0</v>
      </c>
      <c r="H137" s="38">
        <f>SUM(G137/F137)</f>
        <v>0</v>
      </c>
    </row>
    <row r="138" spans="1:8" ht="13.5" customHeight="1">
      <c r="A138" s="21">
        <v>3314</v>
      </c>
      <c r="B138" s="21"/>
      <c r="C138" s="26" t="s">
        <v>44</v>
      </c>
      <c r="D138" s="23">
        <f>SUM(D135:D137)</f>
        <v>17000</v>
      </c>
      <c r="E138" s="23">
        <f>SUM(E135:E137)</f>
        <v>0</v>
      </c>
      <c r="F138" s="23">
        <f>SUM(F135:F137)</f>
        <v>17000</v>
      </c>
      <c r="G138" s="23">
        <f>SUM(G135:G137)</f>
        <v>11596.5</v>
      </c>
      <c r="H138" s="39">
        <f>SUM(G138/F138)</f>
        <v>0.6821470588235294</v>
      </c>
    </row>
    <row r="139" spans="1:8" ht="13.5" customHeight="1">
      <c r="A139" s="14">
        <v>3341</v>
      </c>
      <c r="B139" s="14">
        <v>5169</v>
      </c>
      <c r="C139" s="18" t="s">
        <v>82</v>
      </c>
      <c r="D139" s="16">
        <v>3000</v>
      </c>
      <c r="E139" s="16">
        <v>0</v>
      </c>
      <c r="F139" s="16">
        <f>SUM(D139:E139)</f>
        <v>3000</v>
      </c>
      <c r="G139" s="16">
        <v>2115</v>
      </c>
      <c r="H139" s="38">
        <f>SUM(G139/F139)</f>
        <v>0.705</v>
      </c>
    </row>
    <row r="140" spans="1:8" ht="13.5" customHeight="1">
      <c r="A140" s="21">
        <v>3341</v>
      </c>
      <c r="B140" s="21"/>
      <c r="C140" s="26" t="s">
        <v>114</v>
      </c>
      <c r="D140" s="23">
        <v>3000</v>
      </c>
      <c r="E140" s="23">
        <f>SUM(E139)</f>
        <v>0</v>
      </c>
      <c r="F140" s="23">
        <f>SUM(F139)</f>
        <v>3000</v>
      </c>
      <c r="G140" s="23">
        <f>SUM(G139)</f>
        <v>2115</v>
      </c>
      <c r="H140" s="39">
        <f>SUM(G140/F140)</f>
        <v>0.705</v>
      </c>
    </row>
    <row r="141" spans="1:8" ht="13.5" customHeight="1">
      <c r="A141" s="14">
        <v>3349</v>
      </c>
      <c r="B141" s="14">
        <v>5139</v>
      </c>
      <c r="C141" s="18" t="s">
        <v>87</v>
      </c>
      <c r="D141" s="16">
        <v>12000</v>
      </c>
      <c r="E141" s="16">
        <v>0</v>
      </c>
      <c r="F141" s="16">
        <f>SUM(D141:E141)</f>
        <v>12000</v>
      </c>
      <c r="G141" s="16">
        <v>6580.5</v>
      </c>
      <c r="H141" s="38">
        <f>SUM(G141/F141)</f>
        <v>0.548375</v>
      </c>
    </row>
    <row r="142" spans="1:8" ht="13.5" customHeight="1">
      <c r="A142" s="21">
        <v>3349</v>
      </c>
      <c r="B142" s="21"/>
      <c r="C142" s="26" t="s">
        <v>45</v>
      </c>
      <c r="D142" s="23">
        <v>12000</v>
      </c>
      <c r="E142" s="23">
        <f>SUM(E141)</f>
        <v>0</v>
      </c>
      <c r="F142" s="23">
        <f>SUM(F141)</f>
        <v>12000</v>
      </c>
      <c r="G142" s="23">
        <f>SUM(G141)</f>
        <v>6580.5</v>
      </c>
      <c r="H142" s="39">
        <f>SUM(G142/F142)</f>
        <v>0.548375</v>
      </c>
    </row>
    <row r="143" spans="1:8" ht="13.5" customHeight="1">
      <c r="A143" s="14">
        <v>3399</v>
      </c>
      <c r="B143" s="14">
        <v>5021</v>
      </c>
      <c r="C143" s="18" t="s">
        <v>115</v>
      </c>
      <c r="D143" s="16">
        <v>25000</v>
      </c>
      <c r="E143" s="16">
        <v>12000</v>
      </c>
      <c r="F143" s="16">
        <f>SUM(D143:E143)</f>
        <v>37000</v>
      </c>
      <c r="G143" s="16">
        <v>36265</v>
      </c>
      <c r="H143" s="38">
        <f>SUM(G143/F143)</f>
        <v>0.9801351351351352</v>
      </c>
    </row>
    <row r="144" spans="1:8" ht="13.5" customHeight="1">
      <c r="A144" s="14">
        <v>3399</v>
      </c>
      <c r="B144" s="14">
        <v>5131</v>
      </c>
      <c r="C144" s="18" t="s">
        <v>116</v>
      </c>
      <c r="D144" s="16">
        <v>23000</v>
      </c>
      <c r="E144" s="16">
        <v>0</v>
      </c>
      <c r="F144" s="16">
        <f>SUM(D144:E144)</f>
        <v>23000</v>
      </c>
      <c r="G144" s="16">
        <v>19151</v>
      </c>
      <c r="H144" s="38">
        <f>SUM(G144/F144)</f>
        <v>0.8326521739130435</v>
      </c>
    </row>
    <row r="145" spans="1:8" ht="13.5" customHeight="1">
      <c r="A145" s="14">
        <v>3399</v>
      </c>
      <c r="B145" s="14">
        <v>5136</v>
      </c>
      <c r="C145" s="18" t="s">
        <v>111</v>
      </c>
      <c r="D145" s="16">
        <v>0</v>
      </c>
      <c r="E145" s="16">
        <v>78000</v>
      </c>
      <c r="F145" s="16">
        <f>SUM(D145:E145)</f>
        <v>78000</v>
      </c>
      <c r="G145" s="16">
        <v>77301</v>
      </c>
      <c r="H145" s="38">
        <f>SUM(G145/F145)</f>
        <v>0.9910384615384615</v>
      </c>
    </row>
    <row r="146" spans="1:8" ht="13.5" customHeight="1">
      <c r="A146" s="14">
        <v>3399</v>
      </c>
      <c r="B146" s="14">
        <v>5138</v>
      </c>
      <c r="C146" s="18" t="s">
        <v>117</v>
      </c>
      <c r="D146" s="16">
        <v>0</v>
      </c>
      <c r="E146" s="16">
        <v>35000</v>
      </c>
      <c r="F146" s="16">
        <f>SUM(D146:E146)</f>
        <v>35000</v>
      </c>
      <c r="G146" s="16">
        <v>34285.5</v>
      </c>
      <c r="H146" s="38">
        <f>SUM(G146/F146)</f>
        <v>0.9795857142857143</v>
      </c>
    </row>
    <row r="147" spans="1:8" ht="13.5" customHeight="1">
      <c r="A147" s="14">
        <v>3399</v>
      </c>
      <c r="B147" s="14">
        <v>5139</v>
      </c>
      <c r="C147" s="18" t="s">
        <v>87</v>
      </c>
      <c r="D147" s="16">
        <v>199000</v>
      </c>
      <c r="E147" s="16">
        <v>-69000</v>
      </c>
      <c r="F147" s="16">
        <f>SUM(D147:E147)</f>
        <v>130000</v>
      </c>
      <c r="G147" s="16">
        <v>129596.5</v>
      </c>
      <c r="H147" s="38">
        <f>SUM(G147/F147)</f>
        <v>0.9968961538461538</v>
      </c>
    </row>
    <row r="148" spans="1:8" ht="13.5" customHeight="1">
      <c r="A148" s="14">
        <v>3399</v>
      </c>
      <c r="B148" s="14">
        <v>5169</v>
      </c>
      <c r="C148" s="18" t="s">
        <v>82</v>
      </c>
      <c r="D148" s="16">
        <v>30000</v>
      </c>
      <c r="E148" s="16">
        <v>39000</v>
      </c>
      <c r="F148" s="16">
        <f>SUM(D148:E148)</f>
        <v>69000</v>
      </c>
      <c r="G148" s="16">
        <v>57169</v>
      </c>
      <c r="H148" s="38">
        <f>SUM(G148/F148)</f>
        <v>0.828536231884058</v>
      </c>
    </row>
    <row r="149" spans="1:8" ht="13.5" customHeight="1">
      <c r="A149" s="14">
        <v>3399</v>
      </c>
      <c r="B149" s="14">
        <v>5175</v>
      </c>
      <c r="C149" s="18" t="s">
        <v>118</v>
      </c>
      <c r="D149" s="16">
        <v>0</v>
      </c>
      <c r="E149" s="16">
        <v>13000</v>
      </c>
      <c r="F149" s="16">
        <f>SUM(D149:E149)</f>
        <v>13000</v>
      </c>
      <c r="G149" s="16">
        <v>12492.5</v>
      </c>
      <c r="H149" s="38">
        <f>SUM(G149/F149)</f>
        <v>0.9609615384615384</v>
      </c>
    </row>
    <row r="150" spans="1:8" ht="13.5" customHeight="1">
      <c r="A150" s="14">
        <v>3399</v>
      </c>
      <c r="B150" s="14">
        <v>5191</v>
      </c>
      <c r="C150" s="18" t="s">
        <v>119</v>
      </c>
      <c r="D150" s="16">
        <v>0</v>
      </c>
      <c r="E150" s="16">
        <v>0</v>
      </c>
      <c r="F150" s="16">
        <f>SUM(D150:E150)</f>
        <v>0</v>
      </c>
      <c r="G150" s="16">
        <v>5</v>
      </c>
      <c r="H150" s="38" t="e">
        <f>SUM(G150/F150)</f>
        <v>#NUM!</v>
      </c>
    </row>
    <row r="151" spans="1:8" ht="13.5" customHeight="1">
      <c r="A151" s="14">
        <v>3399</v>
      </c>
      <c r="B151" s="14">
        <v>5194</v>
      </c>
      <c r="C151" s="18" t="s">
        <v>113</v>
      </c>
      <c r="D151" s="16">
        <v>38000</v>
      </c>
      <c r="E151" s="16">
        <v>0</v>
      </c>
      <c r="F151" s="16">
        <f>SUM(D151:E151)</f>
        <v>38000</v>
      </c>
      <c r="G151" s="16">
        <v>36204</v>
      </c>
      <c r="H151" s="38">
        <f>SUM(G151/F151)</f>
        <v>0.9527368421052631</v>
      </c>
    </row>
    <row r="152" spans="1:8" ht="13.5" customHeight="1">
      <c r="A152" s="14">
        <v>3399</v>
      </c>
      <c r="B152" s="14">
        <v>5362</v>
      </c>
      <c r="C152" s="18" t="s">
        <v>106</v>
      </c>
      <c r="D152" s="16">
        <v>1000</v>
      </c>
      <c r="E152" s="16">
        <v>1000</v>
      </c>
      <c r="F152" s="16">
        <f>SUM(D152:E152)</f>
        <v>2000</v>
      </c>
      <c r="G152" s="16">
        <v>1611</v>
      </c>
      <c r="H152" s="38">
        <f>SUM(G152/F152)</f>
        <v>0.8055</v>
      </c>
    </row>
    <row r="153" spans="1:8" ht="13.5" customHeight="1">
      <c r="A153" s="36" t="s">
        <v>78</v>
      </c>
      <c r="B153" s="36" t="s">
        <v>3</v>
      </c>
      <c r="C153" s="12" t="s">
        <v>4</v>
      </c>
      <c r="D153" s="36" t="s">
        <v>5</v>
      </c>
      <c r="E153" s="36" t="s">
        <v>6</v>
      </c>
      <c r="F153" s="37" t="s">
        <v>7</v>
      </c>
      <c r="G153" s="36" t="s">
        <v>79</v>
      </c>
      <c r="H153" s="36" t="s">
        <v>80</v>
      </c>
    </row>
    <row r="154" spans="1:8" ht="13.5" customHeight="1">
      <c r="A154" s="21">
        <v>3399</v>
      </c>
      <c r="B154" s="21"/>
      <c r="C154" s="26" t="s">
        <v>120</v>
      </c>
      <c r="D154" s="27">
        <f>SUM(D143:D152)</f>
        <v>316000</v>
      </c>
      <c r="E154" s="27">
        <f>SUM(E143:E152)</f>
        <v>109000</v>
      </c>
      <c r="F154" s="41">
        <f>SUM(F143:F152)</f>
        <v>425000</v>
      </c>
      <c r="G154" s="41">
        <f>SUM(G143:G152)</f>
        <v>404080.5</v>
      </c>
      <c r="H154" s="39">
        <f>SUM(G154/F154)</f>
        <v>0.9507776470588235</v>
      </c>
    </row>
    <row r="155" spans="1:8" ht="13.5" customHeight="1">
      <c r="A155" s="14">
        <v>3412</v>
      </c>
      <c r="B155" s="14">
        <v>5151</v>
      </c>
      <c r="C155" s="18" t="s">
        <v>121</v>
      </c>
      <c r="D155" s="16">
        <v>11000</v>
      </c>
      <c r="E155" s="16">
        <v>0</v>
      </c>
      <c r="F155" s="16">
        <f>SUM(D155:E155)</f>
        <v>11000</v>
      </c>
      <c r="G155" s="16">
        <v>15057.2</v>
      </c>
      <c r="H155" s="38">
        <f>SUM(G155/F155)</f>
        <v>1.3688363636363636</v>
      </c>
    </row>
    <row r="156" spans="1:8" ht="13.5" customHeight="1">
      <c r="A156" s="14">
        <v>3412</v>
      </c>
      <c r="B156" s="14">
        <v>5153</v>
      </c>
      <c r="C156" s="18" t="s">
        <v>122</v>
      </c>
      <c r="D156" s="16">
        <v>12000</v>
      </c>
      <c r="E156" s="16">
        <v>0</v>
      </c>
      <c r="F156" s="16">
        <f>SUM(D156:E156)</f>
        <v>12000</v>
      </c>
      <c r="G156" s="16">
        <v>27315</v>
      </c>
      <c r="H156" s="38">
        <f>SUM(G156/F156)</f>
        <v>2.27625</v>
      </c>
    </row>
    <row r="157" spans="1:8" ht="13.5" customHeight="1">
      <c r="A157" s="14">
        <v>3412</v>
      </c>
      <c r="B157" s="14">
        <v>5154</v>
      </c>
      <c r="C157" s="18" t="s">
        <v>101</v>
      </c>
      <c r="D157" s="16">
        <v>18000</v>
      </c>
      <c r="E157" s="16">
        <v>0</v>
      </c>
      <c r="F157" s="16">
        <f>SUM(D157:E157)</f>
        <v>18000</v>
      </c>
      <c r="G157" s="16">
        <v>11741</v>
      </c>
      <c r="H157" s="38">
        <f>SUM(G157/F157)</f>
        <v>0.6522777777777777</v>
      </c>
    </row>
    <row r="158" spans="1:8" ht="13.5" customHeight="1">
      <c r="A158" s="14">
        <v>3412</v>
      </c>
      <c r="B158" s="14">
        <v>5163</v>
      </c>
      <c r="C158" s="18" t="s">
        <v>103</v>
      </c>
      <c r="D158" s="16">
        <v>2000</v>
      </c>
      <c r="E158" s="16">
        <v>0</v>
      </c>
      <c r="F158" s="16">
        <f>SUM(D158:E158)</f>
        <v>2000</v>
      </c>
      <c r="G158" s="16">
        <v>1596</v>
      </c>
      <c r="H158" s="38">
        <f>SUM(G158/F158)</f>
        <v>0.798</v>
      </c>
    </row>
    <row r="159" spans="1:8" ht="13.5" customHeight="1">
      <c r="A159" s="14">
        <v>3412</v>
      </c>
      <c r="B159" s="14">
        <v>5166</v>
      </c>
      <c r="C159" s="18" t="s">
        <v>104</v>
      </c>
      <c r="D159" s="16">
        <v>2000</v>
      </c>
      <c r="E159" s="16">
        <v>0</v>
      </c>
      <c r="F159" s="16">
        <f>SUM(D159:E159)</f>
        <v>2000</v>
      </c>
      <c r="G159" s="16">
        <v>833</v>
      </c>
      <c r="H159" s="38">
        <f>SUM(G159/F159)</f>
        <v>0.4165</v>
      </c>
    </row>
    <row r="160" spans="1:8" ht="13.5" customHeight="1">
      <c r="A160" s="21">
        <v>3412</v>
      </c>
      <c r="B160" s="21"/>
      <c r="C160" s="26" t="s">
        <v>49</v>
      </c>
      <c r="D160" s="23">
        <f>SUM(D155:D159)</f>
        <v>45000</v>
      </c>
      <c r="E160" s="23">
        <f>SUM(E155:E159)</f>
        <v>0</v>
      </c>
      <c r="F160" s="23">
        <f>SUM(F155:F159)</f>
        <v>45000</v>
      </c>
      <c r="G160" s="23">
        <f>SUM(G155:G159)</f>
        <v>56542.2</v>
      </c>
      <c r="H160" s="39">
        <f>SUM(G160/F160)</f>
        <v>1.2564933333333332</v>
      </c>
    </row>
    <row r="161" spans="1:8" ht="13.5" customHeight="1">
      <c r="A161" s="14">
        <v>3419</v>
      </c>
      <c r="B161" s="14">
        <v>5011</v>
      </c>
      <c r="C161" s="18" t="s">
        <v>94</v>
      </c>
      <c r="D161" s="16">
        <v>60000</v>
      </c>
      <c r="E161" s="16">
        <v>0</v>
      </c>
      <c r="F161" s="16">
        <f>SUM(D161:E161)</f>
        <v>60000</v>
      </c>
      <c r="G161" s="16">
        <v>42893</v>
      </c>
      <c r="H161" s="38">
        <f>SUM(G161/F161)</f>
        <v>0.7148833333333333</v>
      </c>
    </row>
    <row r="162" spans="1:8" ht="13.5" customHeight="1">
      <c r="A162" s="14">
        <v>3419</v>
      </c>
      <c r="B162" s="14">
        <v>5021</v>
      </c>
      <c r="C162" s="18" t="s">
        <v>86</v>
      </c>
      <c r="D162" s="16">
        <v>48000</v>
      </c>
      <c r="E162" s="16">
        <v>0</v>
      </c>
      <c r="F162" s="16">
        <f>SUM(D162:E162)</f>
        <v>48000</v>
      </c>
      <c r="G162" s="16">
        <v>31496</v>
      </c>
      <c r="H162" s="38">
        <f>SUM(G162/F162)</f>
        <v>0.6561666666666667</v>
      </c>
    </row>
    <row r="163" spans="1:8" ht="13.5" customHeight="1">
      <c r="A163" s="14">
        <v>3419</v>
      </c>
      <c r="B163" s="14">
        <v>5031</v>
      </c>
      <c r="C163" s="18" t="s">
        <v>95</v>
      </c>
      <c r="D163" s="16">
        <v>42000</v>
      </c>
      <c r="E163" s="16">
        <v>0</v>
      </c>
      <c r="F163" s="16">
        <f>SUM(D163:E163)</f>
        <v>42000</v>
      </c>
      <c r="G163" s="16">
        <v>28912</v>
      </c>
      <c r="H163" s="38">
        <f>SUM(G163/F163)</f>
        <v>0.6883809523809524</v>
      </c>
    </row>
    <row r="164" spans="1:8" ht="13.5" customHeight="1">
      <c r="A164" s="14">
        <v>3419</v>
      </c>
      <c r="B164" s="14">
        <v>5032</v>
      </c>
      <c r="C164" s="18" t="s">
        <v>96</v>
      </c>
      <c r="D164" s="16">
        <v>17000</v>
      </c>
      <c r="E164" s="16">
        <v>0</v>
      </c>
      <c r="F164" s="16">
        <f>SUM(D164:E164)</f>
        <v>17000</v>
      </c>
      <c r="G164" s="16">
        <v>11488</v>
      </c>
      <c r="H164" s="38">
        <f>SUM(G164/F164)</f>
        <v>0.6757647058823529</v>
      </c>
    </row>
    <row r="165" spans="1:8" ht="13.5" customHeight="1">
      <c r="A165" s="14">
        <v>3419</v>
      </c>
      <c r="B165" s="14">
        <v>5038</v>
      </c>
      <c r="C165" s="18" t="s">
        <v>123</v>
      </c>
      <c r="D165" s="16">
        <v>1000</v>
      </c>
      <c r="E165" s="16">
        <v>0</v>
      </c>
      <c r="F165" s="16">
        <f>SUM(D165:E165)</f>
        <v>1000</v>
      </c>
      <c r="G165" s="16">
        <v>402</v>
      </c>
      <c r="H165" s="38">
        <f>SUM(G165/F165)</f>
        <v>0.402</v>
      </c>
    </row>
    <row r="166" spans="1:8" ht="13.5" customHeight="1">
      <c r="A166" s="14">
        <v>3419</v>
      </c>
      <c r="B166" s="14">
        <v>5139</v>
      </c>
      <c r="C166" s="18" t="s">
        <v>87</v>
      </c>
      <c r="D166" s="16">
        <v>14000</v>
      </c>
      <c r="E166" s="16">
        <v>1000</v>
      </c>
      <c r="F166" s="16">
        <f>SUM(D166:E166)</f>
        <v>15000</v>
      </c>
      <c r="G166" s="16">
        <v>14482.5</v>
      </c>
      <c r="H166" s="38">
        <f>SUM(G166/F166)</f>
        <v>0.9655</v>
      </c>
    </row>
    <row r="167" spans="1:8" ht="13.5" customHeight="1">
      <c r="A167" s="14">
        <v>3419</v>
      </c>
      <c r="B167" s="14">
        <v>5151</v>
      </c>
      <c r="C167" s="18" t="s">
        <v>124</v>
      </c>
      <c r="D167" s="16">
        <v>2000</v>
      </c>
      <c r="E167" s="16">
        <v>0</v>
      </c>
      <c r="F167" s="16">
        <f>SUM(D167:E167)</f>
        <v>2000</v>
      </c>
      <c r="G167" s="16">
        <v>1600</v>
      </c>
      <c r="H167" s="38">
        <f>SUM(G167/F167)</f>
        <v>0.8</v>
      </c>
    </row>
    <row r="168" spans="1:8" ht="13.5" customHeight="1">
      <c r="A168" s="14">
        <v>3419</v>
      </c>
      <c r="B168" s="14">
        <v>5153</v>
      </c>
      <c r="C168" s="18" t="s">
        <v>122</v>
      </c>
      <c r="D168" s="16">
        <v>72000</v>
      </c>
      <c r="E168" s="16">
        <v>0</v>
      </c>
      <c r="F168" s="16">
        <f>SUM(D168:E168)</f>
        <v>72000</v>
      </c>
      <c r="G168" s="16">
        <v>50293.5</v>
      </c>
      <c r="H168" s="38">
        <f>SUM(G168/F168)</f>
        <v>0.6985208333333334</v>
      </c>
    </row>
    <row r="169" spans="1:8" ht="13.5" customHeight="1">
      <c r="A169" s="14">
        <v>3419</v>
      </c>
      <c r="B169" s="14">
        <v>5154</v>
      </c>
      <c r="C169" s="18" t="s">
        <v>101</v>
      </c>
      <c r="D169" s="16">
        <v>30000</v>
      </c>
      <c r="E169" s="16">
        <v>0</v>
      </c>
      <c r="F169" s="16">
        <f>SUM(D169:E169)</f>
        <v>30000</v>
      </c>
      <c r="G169" s="16">
        <v>14580</v>
      </c>
      <c r="H169" s="38">
        <f>SUM(G169/F169)</f>
        <v>0.486</v>
      </c>
    </row>
    <row r="170" spans="1:8" ht="13.5" customHeight="1">
      <c r="A170" s="14">
        <v>3419</v>
      </c>
      <c r="B170" s="14">
        <v>5163</v>
      </c>
      <c r="C170" s="18" t="s">
        <v>103</v>
      </c>
      <c r="D170" s="16">
        <v>3000</v>
      </c>
      <c r="E170" s="16">
        <v>0</v>
      </c>
      <c r="F170" s="16">
        <f>SUM(D170:E170)</f>
        <v>3000</v>
      </c>
      <c r="G170" s="16">
        <v>2813</v>
      </c>
      <c r="H170" s="38">
        <f>SUM(G170/F170)</f>
        <v>0.9376666666666666</v>
      </c>
    </row>
    <row r="171" spans="1:8" ht="13.5" customHeight="1">
      <c r="A171" s="14">
        <v>3419</v>
      </c>
      <c r="B171" s="14">
        <v>5164</v>
      </c>
      <c r="C171" s="18" t="s">
        <v>125</v>
      </c>
      <c r="D171" s="16">
        <v>0</v>
      </c>
      <c r="E171" s="16">
        <v>0</v>
      </c>
      <c r="F171" s="16">
        <f>SUM(D171:E171)</f>
        <v>0</v>
      </c>
      <c r="G171" s="16">
        <v>1</v>
      </c>
      <c r="H171" s="38">
        <v>0</v>
      </c>
    </row>
    <row r="172" spans="1:8" ht="13.5" customHeight="1">
      <c r="A172" s="14">
        <v>3419</v>
      </c>
      <c r="B172" s="14">
        <v>5166</v>
      </c>
      <c r="C172" s="18" t="s">
        <v>104</v>
      </c>
      <c r="D172" s="16">
        <v>4000</v>
      </c>
      <c r="E172" s="16">
        <v>0</v>
      </c>
      <c r="F172" s="16">
        <f>SUM(D172:E172)</f>
        <v>4000</v>
      </c>
      <c r="G172" s="16">
        <v>2142</v>
      </c>
      <c r="H172" s="38">
        <f>SUM(G172/F172)</f>
        <v>0.5355</v>
      </c>
    </row>
    <row r="173" spans="1:8" ht="13.5" customHeight="1">
      <c r="A173" s="14">
        <v>3419</v>
      </c>
      <c r="B173" s="14">
        <v>5169</v>
      </c>
      <c r="C173" s="18" t="s">
        <v>82</v>
      </c>
      <c r="D173" s="16">
        <v>6000</v>
      </c>
      <c r="E173" s="16">
        <v>0</v>
      </c>
      <c r="F173" s="16">
        <f>SUM(D173:E173)</f>
        <v>6000</v>
      </c>
      <c r="G173" s="16">
        <v>250</v>
      </c>
      <c r="H173" s="38">
        <v>0</v>
      </c>
    </row>
    <row r="174" spans="1:8" ht="13.5" customHeight="1">
      <c r="A174" s="14">
        <v>3419</v>
      </c>
      <c r="B174" s="14">
        <v>5171</v>
      </c>
      <c r="C174" s="18" t="s">
        <v>105</v>
      </c>
      <c r="D174" s="16">
        <v>0</v>
      </c>
      <c r="E174" s="16">
        <v>24000</v>
      </c>
      <c r="F174" s="16">
        <f>SUM(D174:E174)</f>
        <v>24000</v>
      </c>
      <c r="G174" s="16">
        <v>23963</v>
      </c>
      <c r="H174" s="38">
        <f>SUM(G174/F174)</f>
        <v>0.9984583333333333</v>
      </c>
    </row>
    <row r="175" spans="1:8" ht="13.5" customHeight="1">
      <c r="A175" s="14">
        <v>3419</v>
      </c>
      <c r="B175" s="14">
        <v>5194</v>
      </c>
      <c r="C175" s="18" t="s">
        <v>113</v>
      </c>
      <c r="D175" s="16">
        <v>0</v>
      </c>
      <c r="E175" s="16">
        <v>2000</v>
      </c>
      <c r="F175" s="16">
        <f>SUM(D175:E175)</f>
        <v>2000</v>
      </c>
      <c r="G175" s="16">
        <v>1321</v>
      </c>
      <c r="H175" s="38">
        <f>SUM(G175/F175)</f>
        <v>0.6605</v>
      </c>
    </row>
    <row r="176" spans="1:8" ht="13.5" customHeight="1">
      <c r="A176" s="21">
        <v>3419</v>
      </c>
      <c r="B176" s="21"/>
      <c r="C176" s="26" t="s">
        <v>51</v>
      </c>
      <c r="D176" s="23">
        <f>SUM(D161:D175)</f>
        <v>299000</v>
      </c>
      <c r="E176" s="23">
        <f>SUM(E161:E175)</f>
        <v>27000</v>
      </c>
      <c r="F176" s="23">
        <f>SUM(F161:F175)</f>
        <v>326000</v>
      </c>
      <c r="G176" s="23">
        <f>SUM(G161:G175)</f>
        <v>226637</v>
      </c>
      <c r="H176" s="39">
        <f>SUM(G176/F176)</f>
        <v>0.6952055214723927</v>
      </c>
    </row>
    <row r="177" spans="1:8" ht="13.5" customHeight="1">
      <c r="A177" s="14">
        <v>3611</v>
      </c>
      <c r="B177" s="14">
        <v>6460</v>
      </c>
      <c r="C177" s="18" t="s">
        <v>126</v>
      </c>
      <c r="D177" s="16">
        <v>670000</v>
      </c>
      <c r="E177" s="16">
        <v>-22600</v>
      </c>
      <c r="F177" s="16">
        <f>SUM(D177:E177)</f>
        <v>647400</v>
      </c>
      <c r="G177" s="16">
        <v>100000</v>
      </c>
      <c r="H177" s="38">
        <f>SUM(G177/F177)</f>
        <v>0.15446400988569664</v>
      </c>
    </row>
    <row r="178" spans="1:8" ht="13.5" customHeight="1">
      <c r="A178" s="21">
        <v>3611</v>
      </c>
      <c r="B178" s="21"/>
      <c r="C178" s="26" t="s">
        <v>54</v>
      </c>
      <c r="D178" s="27">
        <v>670000</v>
      </c>
      <c r="E178" s="27">
        <f>SUM(E177)</f>
        <v>-22600</v>
      </c>
      <c r="F178" s="27">
        <f>SUM(D178:E178)</f>
        <v>647400</v>
      </c>
      <c r="G178" s="27">
        <f>SUM(G177)</f>
        <v>100000</v>
      </c>
      <c r="H178" s="39">
        <f>SUM(G178/F178)</f>
        <v>0.15446400988569664</v>
      </c>
    </row>
    <row r="179" spans="1:8" ht="13.5" customHeight="1">
      <c r="A179" s="14">
        <v>3612</v>
      </c>
      <c r="B179" s="14">
        <v>5021</v>
      </c>
      <c r="C179" s="18" t="s">
        <v>86</v>
      </c>
      <c r="D179" s="25">
        <v>7000</v>
      </c>
      <c r="E179" s="25">
        <v>0</v>
      </c>
      <c r="F179" s="25">
        <f>SUM(D179:E179)</f>
        <v>7000</v>
      </c>
      <c r="G179" s="25">
        <v>6250</v>
      </c>
      <c r="H179" s="38">
        <f>SUM(G179/F179)</f>
        <v>0.8928571428571429</v>
      </c>
    </row>
    <row r="180" spans="1:8" ht="13.5" customHeight="1">
      <c r="A180" s="14">
        <v>3612</v>
      </c>
      <c r="B180" s="14">
        <v>5139</v>
      </c>
      <c r="C180" s="18" t="s">
        <v>87</v>
      </c>
      <c r="D180" s="25">
        <v>8000</v>
      </c>
      <c r="E180" s="25">
        <v>-3000</v>
      </c>
      <c r="F180" s="25">
        <f>SUM(D180:E180)</f>
        <v>5000</v>
      </c>
      <c r="G180" s="25">
        <v>0</v>
      </c>
      <c r="H180" s="38">
        <f>SUM(G180/F180)</f>
        <v>0</v>
      </c>
    </row>
    <row r="181" spans="1:8" ht="13.5" customHeight="1">
      <c r="A181" s="14">
        <v>3612</v>
      </c>
      <c r="B181" s="14">
        <v>5153</v>
      </c>
      <c r="C181" s="18" t="s">
        <v>122</v>
      </c>
      <c r="D181" s="25">
        <v>16800</v>
      </c>
      <c r="E181" s="25">
        <v>0</v>
      </c>
      <c r="F181" s="25">
        <f>SUM(D181:E181)</f>
        <v>16800</v>
      </c>
      <c r="G181" s="25">
        <v>8400</v>
      </c>
      <c r="H181" s="38">
        <f>SUM(G181/F181)</f>
        <v>0.5</v>
      </c>
    </row>
    <row r="182" spans="1:8" ht="13.5" customHeight="1">
      <c r="A182" s="14">
        <v>3612</v>
      </c>
      <c r="B182" s="14">
        <v>5154</v>
      </c>
      <c r="C182" s="18" t="s">
        <v>127</v>
      </c>
      <c r="D182" s="25">
        <v>6000</v>
      </c>
      <c r="E182" s="25">
        <v>0</v>
      </c>
      <c r="F182" s="25">
        <f>SUM(D182:E182)</f>
        <v>6000</v>
      </c>
      <c r="G182" s="25">
        <v>7614.5</v>
      </c>
      <c r="H182" s="38">
        <f>SUM(G182/F182)</f>
        <v>1.2690833333333333</v>
      </c>
    </row>
    <row r="183" spans="1:8" ht="13.5" customHeight="1">
      <c r="A183" s="14">
        <v>3612</v>
      </c>
      <c r="B183" s="14">
        <v>5166</v>
      </c>
      <c r="C183" s="18" t="s">
        <v>104</v>
      </c>
      <c r="D183" s="25">
        <v>1000</v>
      </c>
      <c r="E183" s="25">
        <v>0</v>
      </c>
      <c r="F183" s="25">
        <f>SUM(D183:E183)</f>
        <v>1000</v>
      </c>
      <c r="G183" s="25">
        <v>945</v>
      </c>
      <c r="H183" s="38">
        <f>SUM(G183/F183)</f>
        <v>0.945</v>
      </c>
    </row>
    <row r="184" spans="1:8" ht="13.5" customHeight="1">
      <c r="A184" s="14">
        <v>3612</v>
      </c>
      <c r="B184" s="14">
        <v>5169</v>
      </c>
      <c r="C184" s="18" t="s">
        <v>82</v>
      </c>
      <c r="D184" s="25">
        <v>1000</v>
      </c>
      <c r="E184" s="25">
        <v>0</v>
      </c>
      <c r="F184" s="25">
        <f>SUM(D184:E184)</f>
        <v>1000</v>
      </c>
      <c r="G184" s="25">
        <v>952</v>
      </c>
      <c r="H184" s="38">
        <f>SUM(G184/F184)</f>
        <v>0.952</v>
      </c>
    </row>
    <row r="185" spans="1:8" ht="13.5" customHeight="1">
      <c r="A185" s="14">
        <v>3612</v>
      </c>
      <c r="B185" s="14">
        <v>5171</v>
      </c>
      <c r="C185" s="18" t="s">
        <v>128</v>
      </c>
      <c r="D185" s="25">
        <v>56000</v>
      </c>
      <c r="E185" s="25">
        <v>-47000</v>
      </c>
      <c r="F185" s="25">
        <f>SUM(D185:E185)</f>
        <v>9000</v>
      </c>
      <c r="G185" s="25">
        <v>8844</v>
      </c>
      <c r="H185" s="38">
        <f>SUM(G185/F185)</f>
        <v>0.9826666666666667</v>
      </c>
    </row>
    <row r="186" spans="1:8" ht="13.5" customHeight="1">
      <c r="A186" s="14">
        <v>3612</v>
      </c>
      <c r="B186" s="14">
        <v>6121</v>
      </c>
      <c r="C186" s="18" t="s">
        <v>129</v>
      </c>
      <c r="D186" s="25">
        <v>10000</v>
      </c>
      <c r="E186" s="25">
        <v>50000</v>
      </c>
      <c r="F186" s="25">
        <f>SUM(D186:E186)</f>
        <v>60000</v>
      </c>
      <c r="G186" s="25">
        <v>59607</v>
      </c>
      <c r="H186" s="38">
        <f>SUM(G186/F186)</f>
        <v>0.99345</v>
      </c>
    </row>
    <row r="187" spans="1:8" ht="13.5" customHeight="1">
      <c r="A187" s="21">
        <v>3612</v>
      </c>
      <c r="B187" s="21"/>
      <c r="C187" s="26" t="s">
        <v>55</v>
      </c>
      <c r="D187" s="27">
        <f>SUM(D179:D186)</f>
        <v>105800</v>
      </c>
      <c r="E187" s="27">
        <f>SUM(E179:E186)</f>
        <v>0</v>
      </c>
      <c r="F187" s="27">
        <f>SUM(F179:F186)</f>
        <v>105800</v>
      </c>
      <c r="G187" s="27">
        <f>SUM(G179:G186)</f>
        <v>92612.5</v>
      </c>
      <c r="H187" s="39">
        <f>SUM(G187/F187)</f>
        <v>0.8753544423440454</v>
      </c>
    </row>
    <row r="188" spans="1:8" ht="13.5" customHeight="1">
      <c r="A188" s="14">
        <v>3631</v>
      </c>
      <c r="B188" s="14">
        <v>5021</v>
      </c>
      <c r="C188" s="18" t="s">
        <v>86</v>
      </c>
      <c r="D188" s="25">
        <v>21000</v>
      </c>
      <c r="E188" s="25">
        <v>0</v>
      </c>
      <c r="F188" s="25">
        <f>SUM(D188:E188)</f>
        <v>21000</v>
      </c>
      <c r="G188" s="25">
        <v>10934</v>
      </c>
      <c r="H188" s="38">
        <f>SUM(G188/F188)</f>
        <v>0.5206666666666667</v>
      </c>
    </row>
    <row r="189" spans="1:8" ht="13.5" customHeight="1">
      <c r="A189" s="14">
        <v>3631</v>
      </c>
      <c r="B189" s="14">
        <v>5031</v>
      </c>
      <c r="C189" s="18" t="s">
        <v>95</v>
      </c>
      <c r="D189" s="25">
        <v>9000</v>
      </c>
      <c r="E189" s="25">
        <v>0</v>
      </c>
      <c r="F189" s="25">
        <f>SUM(D189:E189)</f>
        <v>9000</v>
      </c>
      <c r="G189" s="25">
        <v>4250</v>
      </c>
      <c r="H189" s="38">
        <f>SUM(G189/F189)</f>
        <v>0.4722222222222222</v>
      </c>
    </row>
    <row r="190" spans="1:8" ht="13.5" customHeight="1">
      <c r="A190" s="14">
        <v>3631</v>
      </c>
      <c r="B190" s="14">
        <v>5032</v>
      </c>
      <c r="C190" s="18" t="s">
        <v>96</v>
      </c>
      <c r="D190" s="25">
        <v>4000</v>
      </c>
      <c r="E190" s="25">
        <v>0</v>
      </c>
      <c r="F190" s="25">
        <f>SUM(D190:E190)</f>
        <v>4000</v>
      </c>
      <c r="G190" s="25">
        <v>1691</v>
      </c>
      <c r="H190" s="38">
        <f>SUM(G190/F190)</f>
        <v>0.42275</v>
      </c>
    </row>
    <row r="191" spans="1:8" ht="13.5" customHeight="1">
      <c r="A191" s="36" t="s">
        <v>78</v>
      </c>
      <c r="B191" s="36" t="s">
        <v>3</v>
      </c>
      <c r="C191" s="12" t="s">
        <v>4</v>
      </c>
      <c r="D191" s="36" t="s">
        <v>5</v>
      </c>
      <c r="E191" s="36" t="s">
        <v>6</v>
      </c>
      <c r="F191" s="37" t="s">
        <v>7</v>
      </c>
      <c r="G191" s="36" t="s">
        <v>79</v>
      </c>
      <c r="H191" s="36" t="s">
        <v>80</v>
      </c>
    </row>
    <row r="192" spans="1:8" ht="13.5" customHeight="1">
      <c r="A192" s="14">
        <v>3631</v>
      </c>
      <c r="B192" s="14">
        <v>5038</v>
      </c>
      <c r="C192" s="18" t="s">
        <v>130</v>
      </c>
      <c r="D192" s="25">
        <v>1000</v>
      </c>
      <c r="E192" s="25">
        <v>0</v>
      </c>
      <c r="F192" s="25">
        <f>SUM(D192:E192)</f>
        <v>1000</v>
      </c>
      <c r="G192" s="25">
        <v>59</v>
      </c>
      <c r="H192" s="38">
        <f>SUM(G192/F192)</f>
        <v>0.059</v>
      </c>
    </row>
    <row r="193" spans="1:8" ht="13.5" customHeight="1">
      <c r="A193" s="14">
        <v>3631</v>
      </c>
      <c r="B193" s="14">
        <v>5154</v>
      </c>
      <c r="C193" s="18" t="s">
        <v>101</v>
      </c>
      <c r="D193" s="25">
        <v>212000</v>
      </c>
      <c r="E193" s="25">
        <v>0</v>
      </c>
      <c r="F193" s="25">
        <f>SUM(D193:E193)</f>
        <v>212000</v>
      </c>
      <c r="G193" s="25">
        <v>125060</v>
      </c>
      <c r="H193" s="38">
        <f>SUM(G193/F193)</f>
        <v>0.5899056603773585</v>
      </c>
    </row>
    <row r="194" spans="1:8" ht="13.5" customHeight="1">
      <c r="A194" s="14">
        <v>3631</v>
      </c>
      <c r="B194" s="14">
        <v>5164</v>
      </c>
      <c r="C194" s="18" t="s">
        <v>125</v>
      </c>
      <c r="D194" s="25">
        <v>10000</v>
      </c>
      <c r="E194" s="25">
        <v>2000</v>
      </c>
      <c r="F194" s="25">
        <f>SUM(D194:E194)</f>
        <v>12000</v>
      </c>
      <c r="G194" s="25">
        <v>11900</v>
      </c>
      <c r="H194" s="38">
        <f>SUM(G194/F194)</f>
        <v>0.9916666666666667</v>
      </c>
    </row>
    <row r="195" spans="1:8" ht="13.5" customHeight="1">
      <c r="A195" s="14">
        <v>3631</v>
      </c>
      <c r="B195" s="14">
        <v>5171</v>
      </c>
      <c r="C195" s="18" t="s">
        <v>131</v>
      </c>
      <c r="D195" s="25">
        <v>100000</v>
      </c>
      <c r="E195" s="25">
        <v>0</v>
      </c>
      <c r="F195" s="25">
        <f>SUM(D195:E195)</f>
        <v>100000</v>
      </c>
      <c r="G195" s="25">
        <v>56814.5</v>
      </c>
      <c r="H195" s="38">
        <f>SUM(G195/F195)</f>
        <v>0.568145</v>
      </c>
    </row>
    <row r="196" spans="1:8" ht="13.5" customHeight="1">
      <c r="A196" s="21">
        <v>3631</v>
      </c>
      <c r="B196" s="21"/>
      <c r="C196" s="26" t="s">
        <v>57</v>
      </c>
      <c r="D196" s="27">
        <f>SUM(D188:D195)</f>
        <v>357000</v>
      </c>
      <c r="E196" s="27">
        <f>SUM(E188:E195)</f>
        <v>2000</v>
      </c>
      <c r="F196" s="27">
        <f>SUM(F188:F195)</f>
        <v>359000</v>
      </c>
      <c r="G196" s="27">
        <f>SUM(G188:G195)</f>
        <v>210708.5</v>
      </c>
      <c r="H196" s="39">
        <f>SUM(G196/F196)</f>
        <v>0.5869317548746518</v>
      </c>
    </row>
    <row r="197" spans="1:8" ht="13.5" customHeight="1">
      <c r="A197" s="14">
        <v>3639</v>
      </c>
      <c r="B197" s="14">
        <v>5132</v>
      </c>
      <c r="C197" s="18" t="s">
        <v>81</v>
      </c>
      <c r="D197" s="25">
        <v>0</v>
      </c>
      <c r="E197" s="25">
        <v>1000</v>
      </c>
      <c r="F197" s="25">
        <f>SUM(D197:E197)</f>
        <v>1000</v>
      </c>
      <c r="G197" s="25">
        <v>956</v>
      </c>
      <c r="H197" s="38">
        <f>SUM(G197/F197)</f>
        <v>0.956</v>
      </c>
    </row>
    <row r="198" spans="1:8" ht="13.5" customHeight="1">
      <c r="A198" s="14">
        <v>3639</v>
      </c>
      <c r="B198" s="14">
        <v>5134</v>
      </c>
      <c r="C198" s="18" t="s">
        <v>98</v>
      </c>
      <c r="D198" s="25">
        <v>0</v>
      </c>
      <c r="E198" s="25">
        <v>10000</v>
      </c>
      <c r="F198" s="25">
        <f>SUM(D198:E198)</f>
        <v>10000</v>
      </c>
      <c r="G198" s="25">
        <v>400</v>
      </c>
      <c r="H198" s="38">
        <f>SUM(G198/F198)</f>
        <v>0.04</v>
      </c>
    </row>
    <row r="199" spans="1:8" ht="13.5" customHeight="1">
      <c r="A199" s="14">
        <v>3639</v>
      </c>
      <c r="B199" s="14">
        <v>5137</v>
      </c>
      <c r="C199" s="18" t="s">
        <v>132</v>
      </c>
      <c r="D199" s="25">
        <v>2000</v>
      </c>
      <c r="E199" s="25">
        <v>0</v>
      </c>
      <c r="F199" s="25">
        <f>SUM(D199:E199)</f>
        <v>2000</v>
      </c>
      <c r="G199" s="25">
        <v>1108</v>
      </c>
      <c r="H199" s="38">
        <f>SUM(G199/F199)</f>
        <v>0.554</v>
      </c>
    </row>
    <row r="200" spans="1:8" ht="13.5" customHeight="1">
      <c r="A200" s="14">
        <v>3639</v>
      </c>
      <c r="B200" s="14">
        <v>5139</v>
      </c>
      <c r="C200" s="18" t="s">
        <v>87</v>
      </c>
      <c r="D200" s="25">
        <v>20000</v>
      </c>
      <c r="E200" s="25">
        <v>10000</v>
      </c>
      <c r="F200" s="25">
        <f>SUM(D200:E200)</f>
        <v>30000</v>
      </c>
      <c r="G200" s="25">
        <v>25494</v>
      </c>
      <c r="H200" s="38">
        <f>SUM(G200/F200)</f>
        <v>0.8498</v>
      </c>
    </row>
    <row r="201" spans="1:8" ht="13.5" customHeight="1">
      <c r="A201" s="14">
        <v>3639</v>
      </c>
      <c r="B201" s="14">
        <v>5151</v>
      </c>
      <c r="C201" s="18" t="s">
        <v>124</v>
      </c>
      <c r="D201" s="25">
        <v>1000</v>
      </c>
      <c r="E201" s="25">
        <v>0</v>
      </c>
      <c r="F201" s="25">
        <f>SUM(D201:E201)</f>
        <v>1000</v>
      </c>
      <c r="G201" s="25">
        <v>968.9</v>
      </c>
      <c r="H201" s="38">
        <f>SUM(G201/F201)</f>
        <v>0.9689</v>
      </c>
    </row>
    <row r="202" spans="1:8" ht="13.5" customHeight="1">
      <c r="A202" s="14">
        <v>3639</v>
      </c>
      <c r="B202" s="14">
        <v>5153</v>
      </c>
      <c r="C202" s="18" t="s">
        <v>122</v>
      </c>
      <c r="D202" s="25">
        <v>45000</v>
      </c>
      <c r="E202" s="25">
        <v>0</v>
      </c>
      <c r="F202" s="25">
        <f>SUM(D202:E202)</f>
        <v>45000</v>
      </c>
      <c r="G202" s="25">
        <v>41161.5</v>
      </c>
      <c r="H202" s="38">
        <f>SUM(G202/F202)</f>
        <v>0.9147</v>
      </c>
    </row>
    <row r="203" spans="1:8" ht="13.5" customHeight="1">
      <c r="A203" s="14">
        <v>3639</v>
      </c>
      <c r="B203" s="14">
        <v>5154</v>
      </c>
      <c r="C203" s="18" t="s">
        <v>127</v>
      </c>
      <c r="D203" s="25">
        <v>10000</v>
      </c>
      <c r="E203" s="25">
        <v>0</v>
      </c>
      <c r="F203" s="25">
        <f>SUM(D203:E203)</f>
        <v>10000</v>
      </c>
      <c r="G203" s="25">
        <v>7571</v>
      </c>
      <c r="H203" s="38">
        <f>SUM(G203/F203)</f>
        <v>0.7571</v>
      </c>
    </row>
    <row r="204" spans="1:8" ht="13.5" customHeight="1">
      <c r="A204" s="14">
        <v>3639</v>
      </c>
      <c r="B204" s="14">
        <v>5156</v>
      </c>
      <c r="C204" s="18" t="s">
        <v>102</v>
      </c>
      <c r="D204" s="25">
        <v>45000</v>
      </c>
      <c r="E204" s="25">
        <v>0</v>
      </c>
      <c r="F204" s="25">
        <f>SUM(D204:E204)</f>
        <v>45000</v>
      </c>
      <c r="G204" s="25">
        <v>38063</v>
      </c>
      <c r="H204" s="38">
        <f>SUM(G204/F204)</f>
        <v>0.8458444444444444</v>
      </c>
    </row>
    <row r="205" spans="1:8" ht="13.5" customHeight="1">
      <c r="A205" s="14">
        <v>3639</v>
      </c>
      <c r="B205" s="14">
        <v>5162</v>
      </c>
      <c r="C205" s="18" t="s">
        <v>84</v>
      </c>
      <c r="D205" s="25">
        <v>1000</v>
      </c>
      <c r="E205" s="25">
        <v>0</v>
      </c>
      <c r="F205" s="25">
        <f>SUM(D205:E205)</f>
        <v>1000</v>
      </c>
      <c r="G205" s="25">
        <v>500</v>
      </c>
      <c r="H205" s="38">
        <f>SUM(G205/F205)</f>
        <v>0.5</v>
      </c>
    </row>
    <row r="206" spans="1:8" ht="13.5" customHeight="1">
      <c r="A206" s="14">
        <v>3639</v>
      </c>
      <c r="B206" s="14">
        <v>5163</v>
      </c>
      <c r="C206" s="18" t="s">
        <v>103</v>
      </c>
      <c r="D206" s="25">
        <v>2000</v>
      </c>
      <c r="E206" s="25">
        <v>0</v>
      </c>
      <c r="F206" s="25">
        <f>SUM(D206:E206)</f>
        <v>2000</v>
      </c>
      <c r="G206" s="25">
        <v>1874</v>
      </c>
      <c r="H206" s="38">
        <f>SUM(G206/F206)</f>
        <v>0.937</v>
      </c>
    </row>
    <row r="207" spans="1:8" ht="13.5" customHeight="1">
      <c r="A207" s="14">
        <v>3639</v>
      </c>
      <c r="B207" s="14">
        <v>5166</v>
      </c>
      <c r="C207" s="18" t="s">
        <v>104</v>
      </c>
      <c r="D207" s="25">
        <v>5000</v>
      </c>
      <c r="E207" s="25">
        <v>0</v>
      </c>
      <c r="F207" s="25">
        <f>SUM(D207:E207)</f>
        <v>5000</v>
      </c>
      <c r="G207" s="25">
        <v>3689</v>
      </c>
      <c r="H207" s="38">
        <f>SUM(G207/F207)</f>
        <v>0.7378</v>
      </c>
    </row>
    <row r="208" spans="1:8" ht="13.5" customHeight="1">
      <c r="A208" s="14">
        <v>3639</v>
      </c>
      <c r="B208" s="14">
        <v>5167</v>
      </c>
      <c r="C208" s="18" t="s">
        <v>133</v>
      </c>
      <c r="D208" s="25">
        <v>1000</v>
      </c>
      <c r="E208" s="25">
        <v>0</v>
      </c>
      <c r="F208" s="25">
        <f>SUM(D208:E208)</f>
        <v>1000</v>
      </c>
      <c r="G208" s="25">
        <v>200</v>
      </c>
      <c r="H208" s="38">
        <f>SUM(G208/F208)</f>
        <v>0.2</v>
      </c>
    </row>
    <row r="209" spans="1:8" ht="13.5" customHeight="1">
      <c r="A209" s="14">
        <v>3639</v>
      </c>
      <c r="B209" s="14">
        <v>5169</v>
      </c>
      <c r="C209" s="18" t="s">
        <v>82</v>
      </c>
      <c r="D209" s="25">
        <v>0</v>
      </c>
      <c r="E209" s="25">
        <v>100</v>
      </c>
      <c r="F209" s="25">
        <f>SUM(D209:E209)</f>
        <v>100</v>
      </c>
      <c r="G209" s="25">
        <v>71</v>
      </c>
      <c r="H209" s="38">
        <f>SUM(G209/F209)</f>
        <v>0.71</v>
      </c>
    </row>
    <row r="210" spans="1:8" ht="13.5" customHeight="1">
      <c r="A210" s="14">
        <v>3639</v>
      </c>
      <c r="B210" s="14">
        <v>5171</v>
      </c>
      <c r="C210" s="18" t="s">
        <v>128</v>
      </c>
      <c r="D210" s="25">
        <v>30000</v>
      </c>
      <c r="E210" s="25">
        <v>0</v>
      </c>
      <c r="F210" s="25">
        <f>SUM(D210:E210)</f>
        <v>30000</v>
      </c>
      <c r="G210" s="25">
        <v>15385</v>
      </c>
      <c r="H210" s="38">
        <f>SUM(G210/F210)</f>
        <v>0.5128333333333334</v>
      </c>
    </row>
    <row r="211" spans="1:8" ht="13.5" customHeight="1">
      <c r="A211" s="14">
        <v>3639</v>
      </c>
      <c r="B211" s="14">
        <v>5175</v>
      </c>
      <c r="C211" s="18" t="s">
        <v>118</v>
      </c>
      <c r="D211" s="25">
        <v>1000</v>
      </c>
      <c r="E211" s="25">
        <v>1000</v>
      </c>
      <c r="F211" s="25">
        <f>SUM(D211:E211)</f>
        <v>2000</v>
      </c>
      <c r="G211" s="25">
        <v>1087</v>
      </c>
      <c r="H211" s="38">
        <f>SUM(G211/F211)</f>
        <v>0.5435</v>
      </c>
    </row>
    <row r="212" spans="1:8" ht="13.5" customHeight="1">
      <c r="A212" s="14">
        <v>3639</v>
      </c>
      <c r="B212" s="14">
        <v>6129</v>
      </c>
      <c r="C212" s="18" t="s">
        <v>134</v>
      </c>
      <c r="D212" s="25">
        <v>70000</v>
      </c>
      <c r="E212" s="25">
        <v>-8000</v>
      </c>
      <c r="F212" s="25">
        <f>SUM(D212:E212)</f>
        <v>62000</v>
      </c>
      <c r="G212" s="25">
        <v>61916</v>
      </c>
      <c r="H212" s="38">
        <f>SUM(G212/F212)</f>
        <v>0.9986451612903225</v>
      </c>
    </row>
    <row r="213" spans="1:8" ht="13.5" customHeight="1">
      <c r="A213" s="21">
        <v>3639</v>
      </c>
      <c r="B213" s="21"/>
      <c r="C213" s="26" t="s">
        <v>135</v>
      </c>
      <c r="D213" s="27">
        <f>SUM(D199:D212)</f>
        <v>233000</v>
      </c>
      <c r="E213" s="27">
        <f>SUM(E197:E212)</f>
        <v>14100</v>
      </c>
      <c r="F213" s="27">
        <f>SUM(F197:F212)</f>
        <v>247100</v>
      </c>
      <c r="G213" s="27">
        <f>SUM(G197:G212)</f>
        <v>200444.4</v>
      </c>
      <c r="H213" s="39">
        <f>SUM(G213/F213)</f>
        <v>0.8111873735329825</v>
      </c>
    </row>
    <row r="214" spans="1:8" ht="13.5" customHeight="1">
      <c r="A214" s="14">
        <v>3721</v>
      </c>
      <c r="B214" s="14">
        <v>5169</v>
      </c>
      <c r="C214" s="18" t="s">
        <v>136</v>
      </c>
      <c r="D214" s="25">
        <v>30000</v>
      </c>
      <c r="E214" s="25">
        <v>2000</v>
      </c>
      <c r="F214" s="25">
        <f>SUM(D214:E214)</f>
        <v>32000</v>
      </c>
      <c r="G214" s="25">
        <v>31578.7</v>
      </c>
      <c r="H214" s="38">
        <f>SUM(G214/F214)</f>
        <v>0.986834375</v>
      </c>
    </row>
    <row r="215" spans="1:8" ht="13.5" customHeight="1">
      <c r="A215" s="21">
        <v>3721</v>
      </c>
      <c r="B215" s="21"/>
      <c r="C215" s="26" t="s">
        <v>137</v>
      </c>
      <c r="D215" s="27">
        <v>30000</v>
      </c>
      <c r="E215" s="27">
        <f>SUM(E214)</f>
        <v>2000</v>
      </c>
      <c r="F215" s="27">
        <f>SUM(F214)</f>
        <v>32000</v>
      </c>
      <c r="G215" s="27">
        <f>SUM(G214)</f>
        <v>31578.7</v>
      </c>
      <c r="H215" s="39">
        <f>SUM(G215/F215)</f>
        <v>0.986834375</v>
      </c>
    </row>
    <row r="216" spans="1:8" ht="13.5" customHeight="1">
      <c r="A216" s="14">
        <v>3722</v>
      </c>
      <c r="B216" s="14">
        <v>5137</v>
      </c>
      <c r="C216" s="18" t="s">
        <v>132</v>
      </c>
      <c r="D216" s="25">
        <v>60000</v>
      </c>
      <c r="E216" s="25">
        <v>0</v>
      </c>
      <c r="F216" s="25">
        <f>SUM(D216:E216)</f>
        <v>60000</v>
      </c>
      <c r="G216" s="25">
        <v>59490.3</v>
      </c>
      <c r="H216" s="38">
        <f>SUM(G216/F216)</f>
        <v>0.9915050000000001</v>
      </c>
    </row>
    <row r="217" spans="1:8" ht="13.5" customHeight="1">
      <c r="A217" s="14">
        <v>3722</v>
      </c>
      <c r="B217" s="14">
        <v>5138</v>
      </c>
      <c r="C217" s="18" t="s">
        <v>117</v>
      </c>
      <c r="D217" s="25">
        <v>16000</v>
      </c>
      <c r="E217" s="25">
        <v>0</v>
      </c>
      <c r="F217" s="25">
        <f>SUM(D217:E217)</f>
        <v>16000</v>
      </c>
      <c r="G217" s="25">
        <v>0</v>
      </c>
      <c r="H217" s="38">
        <f>SUM(G217/F217)</f>
        <v>0</v>
      </c>
    </row>
    <row r="218" spans="1:8" ht="13.5" customHeight="1">
      <c r="A218" s="14">
        <v>3722</v>
      </c>
      <c r="B218" s="14">
        <v>5139</v>
      </c>
      <c r="C218" s="18" t="s">
        <v>87</v>
      </c>
      <c r="D218" s="25">
        <v>16000</v>
      </c>
      <c r="E218" s="25">
        <v>0</v>
      </c>
      <c r="F218" s="25">
        <f>SUM(D218:E218)</f>
        <v>16000</v>
      </c>
      <c r="G218" s="25">
        <v>15825.7</v>
      </c>
      <c r="H218" s="38">
        <f>SUM(G218/F218)</f>
        <v>0.9891062500000001</v>
      </c>
    </row>
    <row r="219" spans="1:8" ht="13.5" customHeight="1">
      <c r="A219" s="14">
        <v>3722</v>
      </c>
      <c r="B219" s="14">
        <v>5169</v>
      </c>
      <c r="C219" s="18" t="s">
        <v>136</v>
      </c>
      <c r="D219" s="25">
        <v>440000</v>
      </c>
      <c r="E219" s="25">
        <v>0</v>
      </c>
      <c r="F219" s="25">
        <f>SUM(D219:E219)</f>
        <v>440000</v>
      </c>
      <c r="G219" s="25">
        <v>289040.60000000003</v>
      </c>
      <c r="H219" s="38">
        <f>SUM(G219/F219)</f>
        <v>0.6569104545454546</v>
      </c>
    </row>
    <row r="220" spans="1:8" ht="13.5" customHeight="1">
      <c r="A220" s="21">
        <v>3722</v>
      </c>
      <c r="B220" s="21"/>
      <c r="C220" s="26" t="s">
        <v>61</v>
      </c>
      <c r="D220" s="27">
        <f>SUM(D216:D219)</f>
        <v>532000</v>
      </c>
      <c r="E220" s="27">
        <f>SUM(E216:E219)</f>
        <v>0</v>
      </c>
      <c r="F220" s="27">
        <f>SUM(F216:F219)</f>
        <v>532000</v>
      </c>
      <c r="G220" s="27">
        <f>SUM(G216:G219)</f>
        <v>364356.60000000003</v>
      </c>
      <c r="H220" s="39">
        <f>SUM(G220/F220)</f>
        <v>0.6848808270676693</v>
      </c>
    </row>
    <row r="221" spans="1:8" ht="13.5" customHeight="1">
      <c r="A221" s="14">
        <v>3744</v>
      </c>
      <c r="B221" s="14">
        <v>5019</v>
      </c>
      <c r="C221" s="18" t="s">
        <v>138</v>
      </c>
      <c r="D221" s="25">
        <v>2000</v>
      </c>
      <c r="E221" s="25">
        <v>0</v>
      </c>
      <c r="F221" s="25">
        <f>SUM(D221:E221)</f>
        <v>2000</v>
      </c>
      <c r="G221" s="25">
        <v>1009</v>
      </c>
      <c r="H221" s="38">
        <f>SUM(G221/F221)</f>
        <v>0.5045</v>
      </c>
    </row>
    <row r="222" spans="1:8" ht="13.5" customHeight="1">
      <c r="A222" s="14">
        <v>3744</v>
      </c>
      <c r="B222" s="14">
        <v>5132</v>
      </c>
      <c r="C222" s="18" t="s">
        <v>81</v>
      </c>
      <c r="D222" s="25">
        <v>3000</v>
      </c>
      <c r="E222" s="25">
        <v>0</v>
      </c>
      <c r="F222" s="25">
        <f>SUM(D222:E222)</f>
        <v>3000</v>
      </c>
      <c r="G222" s="25">
        <v>2055</v>
      </c>
      <c r="H222" s="38">
        <f>SUM(G222/F222)</f>
        <v>0.685</v>
      </c>
    </row>
    <row r="223" spans="1:8" ht="13.5" customHeight="1">
      <c r="A223" s="14">
        <v>3744</v>
      </c>
      <c r="B223" s="14">
        <v>5139</v>
      </c>
      <c r="C223" s="18" t="s">
        <v>87</v>
      </c>
      <c r="D223" s="25">
        <v>9000</v>
      </c>
      <c r="E223" s="25">
        <v>0</v>
      </c>
      <c r="F223" s="25">
        <f>SUM(D223:E223)</f>
        <v>9000</v>
      </c>
      <c r="G223" s="25">
        <v>8653</v>
      </c>
      <c r="H223" s="38">
        <f>SUM(G223/F223)</f>
        <v>0.9614444444444444</v>
      </c>
    </row>
    <row r="224" spans="1:8" ht="13.5" customHeight="1">
      <c r="A224" s="14">
        <v>3744</v>
      </c>
      <c r="B224" s="14">
        <v>5156</v>
      </c>
      <c r="C224" s="18" t="s">
        <v>102</v>
      </c>
      <c r="D224" s="25">
        <v>3000</v>
      </c>
      <c r="E224" s="25">
        <v>0</v>
      </c>
      <c r="F224" s="25">
        <f>SUM(D224:E224)</f>
        <v>3000</v>
      </c>
      <c r="G224" s="25">
        <v>2100</v>
      </c>
      <c r="H224" s="38">
        <f>SUM(G224/F224)</f>
        <v>0.7</v>
      </c>
    </row>
    <row r="225" spans="1:8" ht="13.5" customHeight="1">
      <c r="A225" s="14">
        <v>3744</v>
      </c>
      <c r="B225" s="14">
        <v>5162</v>
      </c>
      <c r="C225" s="18" t="s">
        <v>84</v>
      </c>
      <c r="D225" s="25">
        <v>1000</v>
      </c>
      <c r="E225" s="25">
        <v>0</v>
      </c>
      <c r="F225" s="25">
        <f>SUM(D225:E225)</f>
        <v>1000</v>
      </c>
      <c r="G225" s="25">
        <v>400</v>
      </c>
      <c r="H225" s="38">
        <f>SUM(G225/F225)</f>
        <v>0.4</v>
      </c>
    </row>
    <row r="226" spans="1:8" ht="13.5" customHeight="1">
      <c r="A226" s="14">
        <v>3744</v>
      </c>
      <c r="B226" s="14">
        <v>5169</v>
      </c>
      <c r="C226" s="18" t="s">
        <v>82</v>
      </c>
      <c r="D226" s="25">
        <v>16000</v>
      </c>
      <c r="E226" s="25">
        <v>0</v>
      </c>
      <c r="F226" s="25">
        <f>SUM(D226:E226)</f>
        <v>16000</v>
      </c>
      <c r="G226" s="25">
        <v>15803.5</v>
      </c>
      <c r="H226" s="38">
        <f>SUM(G226/F226)</f>
        <v>0.98771875</v>
      </c>
    </row>
    <row r="227" spans="1:8" ht="13.5" customHeight="1">
      <c r="A227" s="14">
        <v>3744</v>
      </c>
      <c r="B227" s="14">
        <v>5173</v>
      </c>
      <c r="C227" s="18" t="s">
        <v>139</v>
      </c>
      <c r="D227" s="25">
        <v>1000</v>
      </c>
      <c r="E227" s="25">
        <v>0</v>
      </c>
      <c r="F227" s="25">
        <f>SUM(D227:E227)</f>
        <v>1000</v>
      </c>
      <c r="G227" s="25">
        <v>385</v>
      </c>
      <c r="H227" s="38">
        <f>SUM(G227/F227)</f>
        <v>0.385</v>
      </c>
    </row>
    <row r="228" spans="1:8" ht="13.5" customHeight="1">
      <c r="A228" s="14">
        <v>3744</v>
      </c>
      <c r="B228" s="14">
        <v>5175</v>
      </c>
      <c r="C228" s="18" t="s">
        <v>118</v>
      </c>
      <c r="D228" s="25">
        <v>6000</v>
      </c>
      <c r="E228" s="25">
        <v>0</v>
      </c>
      <c r="F228" s="25">
        <f>SUM(D228:E228)</f>
        <v>6000</v>
      </c>
      <c r="G228" s="25">
        <v>5195.5</v>
      </c>
      <c r="H228" s="38">
        <f>SUM(G228/F228)</f>
        <v>0.8659166666666667</v>
      </c>
    </row>
    <row r="229" spans="1:8" ht="13.5" customHeight="1">
      <c r="A229" s="36" t="s">
        <v>78</v>
      </c>
      <c r="B229" s="36" t="s">
        <v>3</v>
      </c>
      <c r="C229" s="12" t="s">
        <v>4</v>
      </c>
      <c r="D229" s="36" t="s">
        <v>5</v>
      </c>
      <c r="E229" s="36" t="s">
        <v>6</v>
      </c>
      <c r="F229" s="37" t="s">
        <v>7</v>
      </c>
      <c r="G229" s="36" t="s">
        <v>79</v>
      </c>
      <c r="H229" s="36" t="s">
        <v>80</v>
      </c>
    </row>
    <row r="230" spans="1:8" ht="13.5" customHeight="1">
      <c r="A230" s="21">
        <v>3744</v>
      </c>
      <c r="B230" s="21"/>
      <c r="C230" s="26" t="s">
        <v>140</v>
      </c>
      <c r="D230" s="27">
        <f>SUM(D221:D228)</f>
        <v>41000</v>
      </c>
      <c r="E230" s="27">
        <f>SUM(E221:E228)</f>
        <v>0</v>
      </c>
      <c r="F230" s="27">
        <f>SUM(F221:F228)</f>
        <v>41000</v>
      </c>
      <c r="G230" s="27">
        <f>SUM(G221:G228)</f>
        <v>35601</v>
      </c>
      <c r="H230" s="39">
        <f>SUM(G230/F230)</f>
        <v>0.8683170731707317</v>
      </c>
    </row>
    <row r="231" spans="1:8" ht="13.5" customHeight="1">
      <c r="A231" s="14">
        <v>4314</v>
      </c>
      <c r="B231" s="14">
        <v>5021</v>
      </c>
      <c r="C231" s="18" t="s">
        <v>86</v>
      </c>
      <c r="D231" s="25">
        <v>19000</v>
      </c>
      <c r="E231" s="25">
        <v>0</v>
      </c>
      <c r="F231" s="25">
        <f>SUM(D231:E231)</f>
        <v>19000</v>
      </c>
      <c r="G231" s="25">
        <v>12337</v>
      </c>
      <c r="H231" s="38">
        <f>SUM(G231/F231)</f>
        <v>0.6493157894736842</v>
      </c>
    </row>
    <row r="232" spans="1:8" ht="13.5" customHeight="1">
      <c r="A232" s="14">
        <v>4314</v>
      </c>
      <c r="B232" s="14">
        <v>5031</v>
      </c>
      <c r="C232" s="18" t="s">
        <v>95</v>
      </c>
      <c r="D232" s="25">
        <v>8000</v>
      </c>
      <c r="E232" s="25">
        <v>0</v>
      </c>
      <c r="F232" s="25">
        <f>SUM(D232:E232)</f>
        <v>8000</v>
      </c>
      <c r="G232" s="25">
        <v>4794</v>
      </c>
      <c r="H232" s="38">
        <f>SUM(G232/F232)</f>
        <v>0.59925</v>
      </c>
    </row>
    <row r="233" spans="1:8" ht="13.5" customHeight="1">
      <c r="A233" s="14">
        <v>4314</v>
      </c>
      <c r="B233" s="14">
        <v>5032</v>
      </c>
      <c r="C233" s="18" t="s">
        <v>96</v>
      </c>
      <c r="D233" s="25">
        <v>3000</v>
      </c>
      <c r="E233" s="25">
        <v>0</v>
      </c>
      <c r="F233" s="25">
        <f>SUM(D233:E233)</f>
        <v>3000</v>
      </c>
      <c r="G233" s="25">
        <v>1904</v>
      </c>
      <c r="H233" s="38">
        <f>SUM(G233/F233)</f>
        <v>0.6346666666666667</v>
      </c>
    </row>
    <row r="234" spans="1:8" ht="13.5" customHeight="1">
      <c r="A234" s="14">
        <v>4314</v>
      </c>
      <c r="B234" s="14">
        <v>5038</v>
      </c>
      <c r="C234" s="18" t="s">
        <v>141</v>
      </c>
      <c r="D234" s="25">
        <v>100</v>
      </c>
      <c r="E234" s="25">
        <v>0</v>
      </c>
      <c r="F234" s="25">
        <f>SUM(D234:E234)</f>
        <v>100</v>
      </c>
      <c r="G234" s="25">
        <v>69</v>
      </c>
      <c r="H234" s="38">
        <f>SUM(G234/F234)</f>
        <v>0.69</v>
      </c>
    </row>
    <row r="235" spans="1:8" ht="13.5" customHeight="1">
      <c r="A235" s="14">
        <v>4314</v>
      </c>
      <c r="B235" s="14">
        <v>5139</v>
      </c>
      <c r="C235" s="18" t="s">
        <v>87</v>
      </c>
      <c r="D235" s="25">
        <v>0</v>
      </c>
      <c r="E235" s="25">
        <v>1000</v>
      </c>
      <c r="F235" s="25">
        <f>SUM(D235:E235)</f>
        <v>1000</v>
      </c>
      <c r="G235" s="25">
        <v>470</v>
      </c>
      <c r="H235" s="38">
        <f>SUM(G235/F235)</f>
        <v>0.47</v>
      </c>
    </row>
    <row r="236" spans="1:8" ht="13.5" customHeight="1">
      <c r="A236" s="21">
        <v>4314</v>
      </c>
      <c r="B236" s="21"/>
      <c r="C236" s="26" t="s">
        <v>64</v>
      </c>
      <c r="D236" s="27">
        <f>SUM(D231:D235)</f>
        <v>30100</v>
      </c>
      <c r="E236" s="27">
        <f>SUM(E231:E235)</f>
        <v>1000</v>
      </c>
      <c r="F236" s="27">
        <f>SUM(F231:F235)</f>
        <v>31100</v>
      </c>
      <c r="G236" s="27">
        <f>SUM(G231:G235)</f>
        <v>19574</v>
      </c>
      <c r="H236" s="39">
        <f>SUM(G236/F236)</f>
        <v>0.6293890675241157</v>
      </c>
    </row>
    <row r="237" spans="1:8" ht="13.5" customHeight="1">
      <c r="A237" s="14">
        <v>4318</v>
      </c>
      <c r="B237" s="14">
        <v>5169</v>
      </c>
      <c r="C237" s="18" t="s">
        <v>136</v>
      </c>
      <c r="D237" s="25">
        <v>48000</v>
      </c>
      <c r="E237" s="25">
        <v>0</v>
      </c>
      <c r="F237" s="25">
        <f>SUM(D237:E237)</f>
        <v>48000</v>
      </c>
      <c r="G237" s="25">
        <v>16786.1</v>
      </c>
      <c r="H237" s="38">
        <f>SUM(G237/F237)</f>
        <v>0.34971041666666663</v>
      </c>
    </row>
    <row r="238" spans="1:8" ht="13.5" customHeight="1">
      <c r="A238" s="14">
        <v>4318</v>
      </c>
      <c r="B238" s="14">
        <v>5175</v>
      </c>
      <c r="C238" s="18" t="s">
        <v>112</v>
      </c>
      <c r="D238" s="25">
        <v>4000</v>
      </c>
      <c r="E238" s="25">
        <v>0</v>
      </c>
      <c r="F238" s="25">
        <f>SUM(D238:E238)</f>
        <v>4000</v>
      </c>
      <c r="G238" s="25">
        <v>0</v>
      </c>
      <c r="H238" s="38">
        <f>SUM(G238/F238)</f>
        <v>0</v>
      </c>
    </row>
    <row r="239" spans="1:8" ht="13.5" customHeight="1">
      <c r="A239" s="14">
        <v>4318</v>
      </c>
      <c r="B239" s="14">
        <v>5194</v>
      </c>
      <c r="C239" s="18" t="s">
        <v>113</v>
      </c>
      <c r="D239" s="25">
        <v>7000</v>
      </c>
      <c r="E239" s="25">
        <v>0</v>
      </c>
      <c r="F239" s="25">
        <f>SUM(D239:E239)</f>
        <v>7000</v>
      </c>
      <c r="G239" s="25">
        <v>4542</v>
      </c>
      <c r="H239" s="38">
        <f>SUM(G239/F239)</f>
        <v>0.6488571428571429</v>
      </c>
    </row>
    <row r="240" spans="1:8" ht="13.5" customHeight="1">
      <c r="A240" s="21">
        <v>4318</v>
      </c>
      <c r="B240" s="21"/>
      <c r="C240" s="26" t="s">
        <v>65</v>
      </c>
      <c r="D240" s="27">
        <f>SUM(D237:D239)</f>
        <v>59000</v>
      </c>
      <c r="E240" s="27">
        <f>SUM(E237:E239)</f>
        <v>0</v>
      </c>
      <c r="F240" s="27">
        <f>SUM(F237:F239)</f>
        <v>59000</v>
      </c>
      <c r="G240" s="27">
        <f>SUM(G237:G239)</f>
        <v>21328.1</v>
      </c>
      <c r="H240" s="39">
        <f>SUM(G240/F240)</f>
        <v>0.361493220338983</v>
      </c>
    </row>
    <row r="241" spans="1:8" ht="13.5" customHeight="1">
      <c r="A241" s="14">
        <v>5512</v>
      </c>
      <c r="B241" s="14">
        <v>5137</v>
      </c>
      <c r="C241" s="18" t="s">
        <v>132</v>
      </c>
      <c r="D241" s="25">
        <v>34000</v>
      </c>
      <c r="E241" s="25">
        <v>4000</v>
      </c>
      <c r="F241" s="25">
        <f>SUM(D241:E241)</f>
        <v>38000</v>
      </c>
      <c r="G241" s="25">
        <v>7200</v>
      </c>
      <c r="H241" s="38">
        <f>SUM(G241/F241)</f>
        <v>0.18947368421052632</v>
      </c>
    </row>
    <row r="242" spans="1:8" ht="13.5" customHeight="1">
      <c r="A242" s="14">
        <v>5512</v>
      </c>
      <c r="B242" s="14">
        <v>5139</v>
      </c>
      <c r="C242" s="18" t="s">
        <v>87</v>
      </c>
      <c r="D242" s="25">
        <v>1000</v>
      </c>
      <c r="E242" s="25">
        <v>500</v>
      </c>
      <c r="F242" s="25">
        <f>SUM(D242:E242)</f>
        <v>1500</v>
      </c>
      <c r="G242" s="25">
        <v>1163</v>
      </c>
      <c r="H242" s="38">
        <f>SUM(G242/F242)</f>
        <v>0.7753333333333333</v>
      </c>
    </row>
    <row r="243" spans="1:8" ht="13.5" customHeight="1">
      <c r="A243" s="14">
        <v>5512</v>
      </c>
      <c r="B243" s="14">
        <v>5153</v>
      </c>
      <c r="C243" s="18" t="s">
        <v>122</v>
      </c>
      <c r="D243" s="25">
        <v>9000</v>
      </c>
      <c r="E243" s="25">
        <v>0</v>
      </c>
      <c r="F243" s="25">
        <f>SUM(D243:E243)</f>
        <v>9000</v>
      </c>
      <c r="G243" s="25">
        <v>2400</v>
      </c>
      <c r="H243" s="38">
        <f>SUM(G243/F243)</f>
        <v>0.26666666666666666</v>
      </c>
    </row>
    <row r="244" spans="1:8" ht="13.5" customHeight="1">
      <c r="A244" s="14">
        <v>5512</v>
      </c>
      <c r="B244" s="14">
        <v>5154</v>
      </c>
      <c r="C244" s="18" t="s">
        <v>127</v>
      </c>
      <c r="D244" s="25">
        <v>13000</v>
      </c>
      <c r="E244" s="25">
        <v>0</v>
      </c>
      <c r="F244" s="25">
        <f>SUM(D244:E244)</f>
        <v>13000</v>
      </c>
      <c r="G244" s="25">
        <v>2960</v>
      </c>
      <c r="H244" s="38">
        <f>SUM(G244/F244)</f>
        <v>0.2276923076923077</v>
      </c>
    </row>
    <row r="245" spans="1:8" ht="13.5" customHeight="1">
      <c r="A245" s="14">
        <v>5512</v>
      </c>
      <c r="B245" s="14">
        <v>5156</v>
      </c>
      <c r="C245" s="18" t="s">
        <v>102</v>
      </c>
      <c r="D245" s="25">
        <v>2000</v>
      </c>
      <c r="E245" s="25">
        <v>1000</v>
      </c>
      <c r="F245" s="25">
        <f>SUM(D245:E245)</f>
        <v>3000</v>
      </c>
      <c r="G245" s="25">
        <v>2594</v>
      </c>
      <c r="H245" s="38">
        <f>SUM(G245/F245)</f>
        <v>0.8646666666666667</v>
      </c>
    </row>
    <row r="246" spans="1:8" ht="13.5" customHeight="1">
      <c r="A246" s="14">
        <v>5512</v>
      </c>
      <c r="B246" s="14">
        <v>5163</v>
      </c>
      <c r="C246" s="18" t="s">
        <v>103</v>
      </c>
      <c r="D246" s="25">
        <v>1000</v>
      </c>
      <c r="E246" s="25">
        <v>0</v>
      </c>
      <c r="F246" s="25">
        <f>SUM(D246:E246)</f>
        <v>1000</v>
      </c>
      <c r="G246" s="25">
        <v>644</v>
      </c>
      <c r="H246" s="38">
        <f>SUM(G246/F246)</f>
        <v>0.644</v>
      </c>
    </row>
    <row r="247" spans="1:8" ht="13.5" customHeight="1">
      <c r="A247" s="14">
        <v>5512</v>
      </c>
      <c r="B247" s="14">
        <v>5166</v>
      </c>
      <c r="C247" s="18" t="s">
        <v>104</v>
      </c>
      <c r="D247" s="25">
        <v>4000</v>
      </c>
      <c r="E247" s="25">
        <v>0</v>
      </c>
      <c r="F247" s="25">
        <f>SUM(D247:E247)</f>
        <v>4000</v>
      </c>
      <c r="G247" s="25">
        <v>595</v>
      </c>
      <c r="H247" s="38">
        <f>SUM(G247/F247)</f>
        <v>0.14875</v>
      </c>
    </row>
    <row r="248" spans="1:8" ht="13.5" customHeight="1">
      <c r="A248" s="14">
        <v>5512</v>
      </c>
      <c r="B248" s="14">
        <v>5169</v>
      </c>
      <c r="C248" s="18" t="s">
        <v>136</v>
      </c>
      <c r="D248" s="25">
        <v>0</v>
      </c>
      <c r="E248" s="25">
        <v>500</v>
      </c>
      <c r="F248" s="25">
        <f>SUM(D248:E248)</f>
        <v>500</v>
      </c>
      <c r="G248" s="25">
        <v>220</v>
      </c>
      <c r="H248" s="38">
        <f>SUM(G248/F248)</f>
        <v>0.44</v>
      </c>
    </row>
    <row r="249" spans="1:8" ht="13.5" customHeight="1">
      <c r="A249" s="14">
        <v>5512</v>
      </c>
      <c r="B249" s="14">
        <v>5171</v>
      </c>
      <c r="C249" s="18" t="s">
        <v>105</v>
      </c>
      <c r="D249" s="25">
        <v>3000</v>
      </c>
      <c r="E249" s="25">
        <v>0</v>
      </c>
      <c r="F249" s="25">
        <f>SUM(D249:E249)</f>
        <v>3000</v>
      </c>
      <c r="G249" s="25">
        <v>2500</v>
      </c>
      <c r="H249" s="38">
        <f>SUM(G249/F249)</f>
        <v>0.8333333333333334</v>
      </c>
    </row>
    <row r="250" spans="1:8" ht="13.5" customHeight="1">
      <c r="A250" s="21">
        <v>5512</v>
      </c>
      <c r="B250" s="21"/>
      <c r="C250" s="26" t="s">
        <v>66</v>
      </c>
      <c r="D250" s="27">
        <f>SUM(D241:D249)</f>
        <v>67000</v>
      </c>
      <c r="E250" s="27">
        <f>SUM(E241:E249)</f>
        <v>6000</v>
      </c>
      <c r="F250" s="27">
        <f>SUM(F241:F249)</f>
        <v>73000</v>
      </c>
      <c r="G250" s="27">
        <f>SUM(G241:G249)</f>
        <v>20276</v>
      </c>
      <c r="H250" s="39">
        <f>SUM(G250/F250)</f>
        <v>0.2777534246575342</v>
      </c>
    </row>
    <row r="251" spans="1:8" ht="13.5" customHeight="1">
      <c r="A251" s="14">
        <v>6112</v>
      </c>
      <c r="B251" s="14">
        <v>5023</v>
      </c>
      <c r="C251" s="18" t="s">
        <v>142</v>
      </c>
      <c r="D251" s="25">
        <v>810000</v>
      </c>
      <c r="E251" s="25">
        <v>0</v>
      </c>
      <c r="F251" s="25">
        <f>SUM(D251:E251)</f>
        <v>810000</v>
      </c>
      <c r="G251" s="25">
        <v>536087</v>
      </c>
      <c r="H251" s="38">
        <f>SUM(G251/F251)</f>
        <v>0.6618358024691358</v>
      </c>
    </row>
    <row r="252" spans="1:8" ht="13.5" customHeight="1">
      <c r="A252" s="14">
        <v>6112</v>
      </c>
      <c r="B252" s="14">
        <v>5031</v>
      </c>
      <c r="C252" s="18" t="s">
        <v>95</v>
      </c>
      <c r="D252" s="25">
        <v>267000</v>
      </c>
      <c r="E252" s="25">
        <v>0</v>
      </c>
      <c r="F252" s="25">
        <f>SUM(D252:E252)</f>
        <v>267000</v>
      </c>
      <c r="G252" s="25">
        <v>176677</v>
      </c>
      <c r="H252" s="38">
        <f>SUM(G252/F252)</f>
        <v>0.6617116104868914</v>
      </c>
    </row>
    <row r="253" spans="1:8" ht="13.5" customHeight="1">
      <c r="A253" s="14">
        <v>6112</v>
      </c>
      <c r="B253" s="14">
        <v>5032</v>
      </c>
      <c r="C253" s="18" t="s">
        <v>96</v>
      </c>
      <c r="D253" s="25">
        <v>106000</v>
      </c>
      <c r="E253" s="25">
        <v>0</v>
      </c>
      <c r="F253" s="25">
        <f>SUM(D253:E253)</f>
        <v>106000</v>
      </c>
      <c r="G253" s="25">
        <v>70156</v>
      </c>
      <c r="H253" s="38">
        <f>SUM(G253/F253)</f>
        <v>0.6618490566037736</v>
      </c>
    </row>
    <row r="254" spans="1:8" ht="13.5" customHeight="1">
      <c r="A254" s="14">
        <v>6112</v>
      </c>
      <c r="B254" s="14">
        <v>5038</v>
      </c>
      <c r="C254" s="18" t="s">
        <v>123</v>
      </c>
      <c r="D254" s="25">
        <v>4000</v>
      </c>
      <c r="E254" s="25">
        <v>0</v>
      </c>
      <c r="F254" s="25">
        <f>SUM(D254:E254)</f>
        <v>4000</v>
      </c>
      <c r="G254" s="25">
        <v>2472</v>
      </c>
      <c r="H254" s="38">
        <f>SUM(G254/F254)</f>
        <v>0.618</v>
      </c>
    </row>
    <row r="255" spans="1:8" ht="13.5" customHeight="1">
      <c r="A255" s="21">
        <v>6112</v>
      </c>
      <c r="B255" s="21"/>
      <c r="C255" s="26" t="s">
        <v>143</v>
      </c>
      <c r="D255" s="30">
        <f>SUM(D251:D254)</f>
        <v>1187000</v>
      </c>
      <c r="E255" s="27">
        <f>SUM(E251:E254)</f>
        <v>0</v>
      </c>
      <c r="F255" s="27">
        <f>SUM(F251:F254)</f>
        <v>1187000</v>
      </c>
      <c r="G255" s="27">
        <f>SUM(G251:G254)</f>
        <v>785392</v>
      </c>
      <c r="H255" s="39">
        <f>SUM(G255/F255)</f>
        <v>0.6616613310867734</v>
      </c>
    </row>
    <row r="256" spans="1:8" ht="13.5" customHeight="1">
      <c r="A256" s="14">
        <v>6114</v>
      </c>
      <c r="B256" s="14">
        <v>5021</v>
      </c>
      <c r="C256" s="18" t="s">
        <v>86</v>
      </c>
      <c r="D256" s="28">
        <v>9000</v>
      </c>
      <c r="E256" s="25">
        <v>0</v>
      </c>
      <c r="F256" s="25">
        <f>SUM(D256:E256)</f>
        <v>9000</v>
      </c>
      <c r="G256" s="25">
        <v>8360</v>
      </c>
      <c r="H256" s="38">
        <f>SUM(G256/F256)</f>
        <v>0.9288888888888889</v>
      </c>
    </row>
    <row r="257" spans="1:8" ht="13.5" customHeight="1">
      <c r="A257" s="14">
        <v>6114</v>
      </c>
      <c r="B257" s="14">
        <v>5139</v>
      </c>
      <c r="C257" s="18" t="s">
        <v>87</v>
      </c>
      <c r="D257" s="28">
        <v>1000</v>
      </c>
      <c r="E257" s="25">
        <v>0</v>
      </c>
      <c r="F257" s="25">
        <f>SUM(D257:E257)</f>
        <v>1000</v>
      </c>
      <c r="G257" s="25">
        <v>964.5</v>
      </c>
      <c r="H257" s="38">
        <f>SUM(G257/F257)</f>
        <v>0.9645</v>
      </c>
    </row>
    <row r="258" spans="1:8" ht="13.5" customHeight="1">
      <c r="A258" s="14">
        <v>6114</v>
      </c>
      <c r="B258" s="14">
        <v>5175</v>
      </c>
      <c r="C258" s="18" t="s">
        <v>118</v>
      </c>
      <c r="D258" s="28">
        <v>1000</v>
      </c>
      <c r="E258" s="25">
        <v>0</v>
      </c>
      <c r="F258" s="25">
        <f>SUM(D258:E258)</f>
        <v>1000</v>
      </c>
      <c r="G258" s="25">
        <v>691.5</v>
      </c>
      <c r="H258" s="38">
        <f>SUM(G258/F258)</f>
        <v>0.6915</v>
      </c>
    </row>
    <row r="259" spans="1:8" ht="13.5" customHeight="1">
      <c r="A259" s="21">
        <v>6114</v>
      </c>
      <c r="B259" s="21"/>
      <c r="C259" s="26" t="s">
        <v>144</v>
      </c>
      <c r="D259" s="30">
        <f>SUM(D256:D258)</f>
        <v>11000</v>
      </c>
      <c r="E259" s="27">
        <f>SUM(E256:E258)</f>
        <v>0</v>
      </c>
      <c r="F259" s="27">
        <f>SUM(F256:F258)</f>
        <v>11000</v>
      </c>
      <c r="G259" s="27">
        <f>SUM(G256:G258)</f>
        <v>10016</v>
      </c>
      <c r="H259" s="39">
        <f>SUM(G259/F259)</f>
        <v>0.9105454545454545</v>
      </c>
    </row>
    <row r="260" spans="1:8" ht="13.5" customHeight="1">
      <c r="A260" s="14">
        <v>6171</v>
      </c>
      <c r="B260" s="14">
        <v>5011</v>
      </c>
      <c r="C260" s="18" t="s">
        <v>94</v>
      </c>
      <c r="D260" s="25">
        <v>941000</v>
      </c>
      <c r="E260" s="25">
        <v>0</v>
      </c>
      <c r="F260" s="25">
        <f>SUM(D260:E260)</f>
        <v>941000</v>
      </c>
      <c r="G260" s="25">
        <v>735003</v>
      </c>
      <c r="H260" s="38">
        <f>SUM(G260/F260)</f>
        <v>0.781087141339001</v>
      </c>
    </row>
    <row r="261" spans="1:8" ht="13.5" customHeight="1">
      <c r="A261" s="14">
        <v>6171</v>
      </c>
      <c r="B261" s="14">
        <v>5021</v>
      </c>
      <c r="C261" s="18" t="s">
        <v>86</v>
      </c>
      <c r="D261" s="25">
        <v>0</v>
      </c>
      <c r="E261" s="25">
        <v>0</v>
      </c>
      <c r="F261" s="25">
        <v>0</v>
      </c>
      <c r="G261" s="25">
        <v>8361</v>
      </c>
      <c r="H261" s="38">
        <v>0</v>
      </c>
    </row>
    <row r="262" spans="1:8" ht="13.5" customHeight="1">
      <c r="A262" s="14">
        <v>6171</v>
      </c>
      <c r="B262" s="14">
        <v>5031</v>
      </c>
      <c r="C262" s="18" t="s">
        <v>95</v>
      </c>
      <c r="D262" s="25">
        <v>366000</v>
      </c>
      <c r="E262" s="25">
        <v>0</v>
      </c>
      <c r="F262" s="25">
        <f>SUM(D262:E262)</f>
        <v>366000</v>
      </c>
      <c r="G262" s="25">
        <v>288693</v>
      </c>
      <c r="H262" s="38">
        <f>SUM(G262/F262)</f>
        <v>0.7887786885245902</v>
      </c>
    </row>
    <row r="263" spans="1:8" ht="13.5" customHeight="1">
      <c r="A263" s="14">
        <v>6171</v>
      </c>
      <c r="B263" s="14">
        <v>5032</v>
      </c>
      <c r="C263" s="18" t="s">
        <v>96</v>
      </c>
      <c r="D263" s="25">
        <v>146000</v>
      </c>
      <c r="E263" s="25">
        <v>0</v>
      </c>
      <c r="F263" s="25">
        <f>SUM(D263:E263)</f>
        <v>146000</v>
      </c>
      <c r="G263" s="25">
        <v>114673</v>
      </c>
      <c r="H263" s="38">
        <f>SUM(G263/F263)</f>
        <v>0.7854315068493151</v>
      </c>
    </row>
    <row r="264" spans="1:8" ht="13.5" customHeight="1">
      <c r="A264" s="14">
        <v>6171</v>
      </c>
      <c r="B264" s="14">
        <v>5038</v>
      </c>
      <c r="C264" s="18" t="s">
        <v>123</v>
      </c>
      <c r="D264" s="25">
        <v>5000</v>
      </c>
      <c r="E264" s="25">
        <v>0</v>
      </c>
      <c r="F264" s="25">
        <f>SUM(D264:E264)</f>
        <v>5000</v>
      </c>
      <c r="G264" s="25">
        <v>3759</v>
      </c>
      <c r="H264" s="38">
        <f>SUM(G264/F264)</f>
        <v>0.7518</v>
      </c>
    </row>
    <row r="265" spans="1:8" ht="13.5" customHeight="1">
      <c r="A265" s="14">
        <v>6171</v>
      </c>
      <c r="B265" s="14">
        <v>5132</v>
      </c>
      <c r="C265" s="18" t="s">
        <v>81</v>
      </c>
      <c r="D265" s="25">
        <v>1000</v>
      </c>
      <c r="E265" s="25">
        <v>-1000</v>
      </c>
      <c r="F265" s="25">
        <f>SUM(D265:E265)</f>
        <v>0</v>
      </c>
      <c r="G265" s="25">
        <v>0</v>
      </c>
      <c r="H265" s="38">
        <v>0</v>
      </c>
    </row>
    <row r="266" spans="1:8" ht="13.5" customHeight="1">
      <c r="A266" s="14">
        <v>6171</v>
      </c>
      <c r="B266" s="14">
        <v>5134</v>
      </c>
      <c r="C266" s="18" t="s">
        <v>98</v>
      </c>
      <c r="D266" s="25">
        <v>10000</v>
      </c>
      <c r="E266" s="25">
        <v>-10000</v>
      </c>
      <c r="F266" s="25">
        <f>SUM(D266:E266)</f>
        <v>0</v>
      </c>
      <c r="G266" s="25">
        <v>0</v>
      </c>
      <c r="H266" s="38">
        <v>0</v>
      </c>
    </row>
    <row r="267" spans="1:8" ht="13.5" customHeight="1">
      <c r="A267" s="36" t="s">
        <v>78</v>
      </c>
      <c r="B267" s="36" t="s">
        <v>3</v>
      </c>
      <c r="C267" s="12" t="s">
        <v>4</v>
      </c>
      <c r="D267" s="36" t="s">
        <v>5</v>
      </c>
      <c r="E267" s="36" t="s">
        <v>6</v>
      </c>
      <c r="F267" s="37" t="s">
        <v>7</v>
      </c>
      <c r="G267" s="36" t="s">
        <v>79</v>
      </c>
      <c r="H267" s="36" t="s">
        <v>80</v>
      </c>
    </row>
    <row r="268" spans="1:8" ht="13.5" customHeight="1">
      <c r="A268" s="14">
        <v>6171</v>
      </c>
      <c r="B268" s="14">
        <v>5136</v>
      </c>
      <c r="C268" s="18" t="s">
        <v>145</v>
      </c>
      <c r="D268" s="25">
        <v>16000</v>
      </c>
      <c r="E268" s="25">
        <v>0</v>
      </c>
      <c r="F268" s="25">
        <f>SUM(D268:E268)</f>
        <v>16000</v>
      </c>
      <c r="G268" s="25">
        <v>8308.5</v>
      </c>
      <c r="H268" s="38">
        <f>SUM(G268/F268)</f>
        <v>0.51928125</v>
      </c>
    </row>
    <row r="269" spans="1:8" ht="13.5" customHeight="1">
      <c r="A269" s="14">
        <v>6171</v>
      </c>
      <c r="B269" s="14">
        <v>5137</v>
      </c>
      <c r="C269" s="18" t="s">
        <v>132</v>
      </c>
      <c r="D269" s="25">
        <v>3000</v>
      </c>
      <c r="E269" s="25">
        <v>10000</v>
      </c>
      <c r="F269" s="25">
        <f>SUM(D269:E269)</f>
        <v>13000</v>
      </c>
      <c r="G269" s="25">
        <v>12705.5</v>
      </c>
      <c r="H269" s="38">
        <f>SUM(G269/F269)</f>
        <v>0.9773461538461539</v>
      </c>
    </row>
    <row r="270" spans="1:8" ht="13.5" customHeight="1">
      <c r="A270" s="14">
        <v>6171</v>
      </c>
      <c r="B270" s="14">
        <v>5139</v>
      </c>
      <c r="C270" s="18" t="s">
        <v>87</v>
      </c>
      <c r="D270" s="25">
        <v>50000</v>
      </c>
      <c r="E270" s="25">
        <v>0</v>
      </c>
      <c r="F270" s="25">
        <f>SUM(D270:E270)</f>
        <v>50000</v>
      </c>
      <c r="G270" s="25">
        <v>49985</v>
      </c>
      <c r="H270" s="38">
        <f>SUM(G270/F270)</f>
        <v>0.9997</v>
      </c>
    </row>
    <row r="271" spans="1:8" ht="13.5" customHeight="1">
      <c r="A271" s="14">
        <v>6171</v>
      </c>
      <c r="B271" s="14">
        <v>5151</v>
      </c>
      <c r="C271" s="18" t="s">
        <v>121</v>
      </c>
      <c r="D271" s="25">
        <v>3000</v>
      </c>
      <c r="E271" s="25">
        <v>0</v>
      </c>
      <c r="F271" s="25">
        <f>SUM(D271:E271)</f>
        <v>3000</v>
      </c>
      <c r="G271" s="25">
        <v>2979.56</v>
      </c>
      <c r="H271" s="38">
        <f>SUM(G271/F271)</f>
        <v>0.9931866666666667</v>
      </c>
    </row>
    <row r="272" spans="1:8" ht="13.5" customHeight="1">
      <c r="A272" s="14">
        <v>6171</v>
      </c>
      <c r="B272" s="14">
        <v>5153</v>
      </c>
      <c r="C272" s="18" t="s">
        <v>122</v>
      </c>
      <c r="D272" s="25">
        <v>50000</v>
      </c>
      <c r="E272" s="25">
        <v>0</v>
      </c>
      <c r="F272" s="25">
        <f>SUM(D272:E272)</f>
        <v>50000</v>
      </c>
      <c r="G272" s="25">
        <v>47840.5</v>
      </c>
      <c r="H272" s="38">
        <f>SUM(G272/F272)</f>
        <v>0.95681</v>
      </c>
    </row>
    <row r="273" spans="1:8" ht="13.5" customHeight="1">
      <c r="A273" s="14">
        <v>6171</v>
      </c>
      <c r="B273" s="14">
        <v>5154</v>
      </c>
      <c r="C273" s="18" t="s">
        <v>127</v>
      </c>
      <c r="D273" s="25">
        <v>42000</v>
      </c>
      <c r="E273" s="25">
        <v>0</v>
      </c>
      <c r="F273" s="25">
        <f>SUM(D273:E273)</f>
        <v>42000</v>
      </c>
      <c r="G273" s="25">
        <v>24920</v>
      </c>
      <c r="H273" s="38">
        <f>SUM(G273/F273)</f>
        <v>0.5933333333333334</v>
      </c>
    </row>
    <row r="274" spans="1:8" ht="13.5" customHeight="1">
      <c r="A274" s="14">
        <v>6171</v>
      </c>
      <c r="B274" s="14">
        <v>5156</v>
      </c>
      <c r="C274" s="18" t="s">
        <v>102</v>
      </c>
      <c r="D274" s="25">
        <v>32000</v>
      </c>
      <c r="E274" s="25">
        <v>0</v>
      </c>
      <c r="F274" s="25">
        <f>SUM(D274:E274)</f>
        <v>32000</v>
      </c>
      <c r="G274" s="25">
        <v>17281</v>
      </c>
      <c r="H274" s="38">
        <f>SUM(G274/F274)</f>
        <v>0.54003125</v>
      </c>
    </row>
    <row r="275" spans="1:8" ht="13.5" customHeight="1">
      <c r="A275" s="14">
        <v>6171</v>
      </c>
      <c r="B275" s="14">
        <v>5161</v>
      </c>
      <c r="C275" s="18" t="s">
        <v>146</v>
      </c>
      <c r="D275" s="25">
        <v>10000</v>
      </c>
      <c r="E275" s="25">
        <v>0</v>
      </c>
      <c r="F275" s="25">
        <f>SUM(D275:E275)</f>
        <v>10000</v>
      </c>
      <c r="G275" s="25">
        <v>8593.5</v>
      </c>
      <c r="H275" s="38">
        <f>SUM(G275/F275)</f>
        <v>0.85935</v>
      </c>
    </row>
    <row r="276" spans="1:8" ht="13.5" customHeight="1">
      <c r="A276" s="14">
        <v>6171</v>
      </c>
      <c r="B276" s="14">
        <v>5162</v>
      </c>
      <c r="C276" s="18" t="s">
        <v>84</v>
      </c>
      <c r="D276" s="25">
        <v>70000</v>
      </c>
      <c r="E276" s="25">
        <v>0</v>
      </c>
      <c r="F276" s="25">
        <f>SUM(D276:E276)</f>
        <v>70000</v>
      </c>
      <c r="G276" s="25">
        <v>47716.07</v>
      </c>
      <c r="H276" s="38">
        <f>SUM(G276/F276)</f>
        <v>0.6816581428571429</v>
      </c>
    </row>
    <row r="277" spans="1:8" ht="13.5" customHeight="1">
      <c r="A277" s="14">
        <v>6171</v>
      </c>
      <c r="B277" s="14">
        <v>5163</v>
      </c>
      <c r="C277" s="18" t="s">
        <v>103</v>
      </c>
      <c r="D277" s="25">
        <v>24000</v>
      </c>
      <c r="E277" s="25">
        <v>0</v>
      </c>
      <c r="F277" s="25">
        <f>SUM(D277:E277)</f>
        <v>24000</v>
      </c>
      <c r="G277" s="25">
        <v>6920</v>
      </c>
      <c r="H277" s="38">
        <f>SUM(G277/F277)</f>
        <v>0.28833333333333333</v>
      </c>
    </row>
    <row r="278" spans="1:8" ht="13.5" customHeight="1">
      <c r="A278" s="14">
        <v>6171</v>
      </c>
      <c r="B278" s="14">
        <v>5166</v>
      </c>
      <c r="C278" s="18" t="s">
        <v>147</v>
      </c>
      <c r="D278" s="25">
        <v>40000</v>
      </c>
      <c r="E278" s="25">
        <v>0</v>
      </c>
      <c r="F278" s="25">
        <f>SUM(D278:E278)</f>
        <v>40000</v>
      </c>
      <c r="G278" s="25">
        <v>39700</v>
      </c>
      <c r="H278" s="38">
        <f>SUM(G278/F278)</f>
        <v>0.9925</v>
      </c>
    </row>
    <row r="279" spans="1:8" ht="13.5" customHeight="1">
      <c r="A279" s="14">
        <v>6171</v>
      </c>
      <c r="B279" s="14">
        <v>5167</v>
      </c>
      <c r="C279" s="18" t="s">
        <v>148</v>
      </c>
      <c r="D279" s="25">
        <v>10000</v>
      </c>
      <c r="E279" s="25">
        <v>0</v>
      </c>
      <c r="F279" s="25">
        <f>SUM(D279:E279)</f>
        <v>10000</v>
      </c>
      <c r="G279" s="25">
        <v>7860</v>
      </c>
      <c r="H279" s="38">
        <f>SUM(G279/F279)</f>
        <v>0.786</v>
      </c>
    </row>
    <row r="280" spans="1:8" ht="13.5" customHeight="1">
      <c r="A280" s="14">
        <v>6171</v>
      </c>
      <c r="B280" s="14">
        <v>5168</v>
      </c>
      <c r="C280" s="18" t="s">
        <v>149</v>
      </c>
      <c r="D280" s="25">
        <v>2000</v>
      </c>
      <c r="E280" s="25">
        <v>2000</v>
      </c>
      <c r="F280" s="25">
        <f>SUM(D280:E280)</f>
        <v>4000</v>
      </c>
      <c r="G280" s="25">
        <v>3094</v>
      </c>
      <c r="H280" s="38">
        <f>SUM(G280/F280)</f>
        <v>0.7735</v>
      </c>
    </row>
    <row r="281" spans="1:8" ht="13.5" customHeight="1">
      <c r="A281" s="14">
        <v>6171</v>
      </c>
      <c r="B281" s="14">
        <v>5169</v>
      </c>
      <c r="C281" s="18" t="s">
        <v>136</v>
      </c>
      <c r="D281" s="25">
        <v>42000</v>
      </c>
      <c r="E281" s="25">
        <v>5000</v>
      </c>
      <c r="F281" s="25">
        <f>SUM(D281:E281)</f>
        <v>47000</v>
      </c>
      <c r="G281" s="25">
        <v>46920.2</v>
      </c>
      <c r="H281" s="38">
        <f>SUM(G281/F281)</f>
        <v>0.9983021276595746</v>
      </c>
    </row>
    <row r="282" spans="1:8" ht="13.5" customHeight="1">
      <c r="A282" s="14">
        <v>6171</v>
      </c>
      <c r="B282" s="14">
        <v>5171</v>
      </c>
      <c r="C282" s="18" t="s">
        <v>150</v>
      </c>
      <c r="D282" s="25">
        <v>55000</v>
      </c>
      <c r="E282" s="25">
        <v>-13000</v>
      </c>
      <c r="F282" s="25">
        <f>SUM(D282:E282)</f>
        <v>42000</v>
      </c>
      <c r="G282" s="25">
        <v>38967.9</v>
      </c>
      <c r="H282" s="38">
        <f>SUM(G282/F282)</f>
        <v>0.9278071428571429</v>
      </c>
    </row>
    <row r="283" spans="1:8" ht="13.5" customHeight="1">
      <c r="A283" s="14">
        <v>6171</v>
      </c>
      <c r="B283" s="14">
        <v>5173</v>
      </c>
      <c r="C283" s="18" t="s">
        <v>139</v>
      </c>
      <c r="D283" s="25">
        <v>100</v>
      </c>
      <c r="E283" s="25">
        <v>0</v>
      </c>
      <c r="F283" s="25">
        <f>SUM(D283:E283)</f>
        <v>100</v>
      </c>
      <c r="G283" s="25">
        <v>40</v>
      </c>
      <c r="H283" s="38">
        <f>SUM(G283/F283)</f>
        <v>0.4</v>
      </c>
    </row>
    <row r="284" spans="1:8" ht="13.5" customHeight="1">
      <c r="A284" s="14">
        <v>6171</v>
      </c>
      <c r="B284" s="14">
        <v>5175</v>
      </c>
      <c r="C284" s="18" t="s">
        <v>118</v>
      </c>
      <c r="D284" s="25">
        <v>10000</v>
      </c>
      <c r="E284" s="25">
        <v>9000</v>
      </c>
      <c r="F284" s="25">
        <f>SUM(D284:E284)</f>
        <v>19000</v>
      </c>
      <c r="G284" s="25">
        <v>17194</v>
      </c>
      <c r="H284" s="38">
        <f>SUM(G284/F284)</f>
        <v>0.9049473684210526</v>
      </c>
    </row>
    <row r="285" spans="1:8" ht="13.5" customHeight="1">
      <c r="A285" s="14">
        <v>6171</v>
      </c>
      <c r="B285" s="14">
        <v>5176</v>
      </c>
      <c r="C285" s="18" t="s">
        <v>151</v>
      </c>
      <c r="D285" s="25">
        <v>0</v>
      </c>
      <c r="E285" s="25">
        <v>1000</v>
      </c>
      <c r="F285" s="25">
        <f>SUM(D285:E285)</f>
        <v>1000</v>
      </c>
      <c r="G285" s="25">
        <v>560</v>
      </c>
      <c r="H285" s="38">
        <f>SUM(G285/F285)</f>
        <v>0.56</v>
      </c>
    </row>
    <row r="286" spans="1:8" ht="13.5" customHeight="1">
      <c r="A286" s="14">
        <v>6171</v>
      </c>
      <c r="B286" s="14">
        <v>5182</v>
      </c>
      <c r="C286" s="18" t="s">
        <v>152</v>
      </c>
      <c r="D286" s="25">
        <v>0</v>
      </c>
      <c r="E286" s="25">
        <v>0</v>
      </c>
      <c r="F286" s="25">
        <f>SUM(D286:E286)</f>
        <v>0</v>
      </c>
      <c r="G286" s="25">
        <v>47782.5</v>
      </c>
      <c r="H286" s="38">
        <v>0</v>
      </c>
    </row>
    <row r="287" spans="1:8" ht="13.5" customHeight="1">
      <c r="A287" s="14">
        <v>6171</v>
      </c>
      <c r="B287" s="14">
        <v>5222</v>
      </c>
      <c r="C287" s="18" t="s">
        <v>153</v>
      </c>
      <c r="D287" s="25">
        <v>2000</v>
      </c>
      <c r="E287" s="25">
        <v>0</v>
      </c>
      <c r="F287" s="25">
        <f>SUM(D287:E287)</f>
        <v>2000</v>
      </c>
      <c r="G287" s="25">
        <v>2000</v>
      </c>
      <c r="H287" s="38">
        <f>SUM(G287/F287)</f>
        <v>1</v>
      </c>
    </row>
    <row r="288" spans="1:8" ht="13.5" customHeight="1">
      <c r="A288" s="14">
        <v>6171</v>
      </c>
      <c r="B288" s="14">
        <v>5229</v>
      </c>
      <c r="C288" s="18" t="s">
        <v>154</v>
      </c>
      <c r="D288" s="25">
        <v>10000</v>
      </c>
      <c r="E288" s="25">
        <v>0</v>
      </c>
      <c r="F288" s="25">
        <f>SUM(D288:E288)</f>
        <v>10000</v>
      </c>
      <c r="G288" s="25">
        <v>9508.800000000001</v>
      </c>
      <c r="H288" s="38">
        <f>SUM(G288/F288)</f>
        <v>0.9508800000000001</v>
      </c>
    </row>
    <row r="289" spans="1:8" ht="13.5" customHeight="1">
      <c r="A289" s="14">
        <v>6171</v>
      </c>
      <c r="B289" s="14">
        <v>5321</v>
      </c>
      <c r="C289" s="18" t="s">
        <v>155</v>
      </c>
      <c r="D289" s="25">
        <v>0</v>
      </c>
      <c r="E289" s="25">
        <v>500</v>
      </c>
      <c r="F289" s="25">
        <f>SUM(D289:E289)</f>
        <v>500</v>
      </c>
      <c r="G289" s="25">
        <v>500</v>
      </c>
      <c r="H289" s="38">
        <f>SUM(G289/F289)</f>
        <v>1</v>
      </c>
    </row>
    <row r="290" spans="1:8" ht="13.5" customHeight="1">
      <c r="A290" s="14">
        <v>6171</v>
      </c>
      <c r="B290" s="14">
        <v>5329</v>
      </c>
      <c r="C290" s="18" t="s">
        <v>156</v>
      </c>
      <c r="D290" s="25">
        <v>35400</v>
      </c>
      <c r="E290" s="25">
        <v>0</v>
      </c>
      <c r="F290" s="25">
        <f>SUM(D290:E290)</f>
        <v>35400</v>
      </c>
      <c r="G290" s="25">
        <v>35400</v>
      </c>
      <c r="H290" s="38">
        <f>SUM(G290/F290)</f>
        <v>1</v>
      </c>
    </row>
    <row r="291" spans="1:8" ht="13.5" customHeight="1">
      <c r="A291" s="14">
        <v>6171</v>
      </c>
      <c r="B291" s="14">
        <v>5361</v>
      </c>
      <c r="C291" s="18" t="s">
        <v>157</v>
      </c>
      <c r="D291" s="25">
        <v>6000</v>
      </c>
      <c r="E291" s="25">
        <v>0</v>
      </c>
      <c r="F291" s="25">
        <f>SUM(D291:E291)</f>
        <v>6000</v>
      </c>
      <c r="G291" s="25">
        <v>5300</v>
      </c>
      <c r="H291" s="38">
        <f>SUM(G291/F291)</f>
        <v>0.8833333333333333</v>
      </c>
    </row>
    <row r="292" spans="1:8" ht="13.5" customHeight="1">
      <c r="A292" s="14">
        <v>6171</v>
      </c>
      <c r="B292" s="14">
        <v>5362</v>
      </c>
      <c r="C292" s="18" t="s">
        <v>106</v>
      </c>
      <c r="D292" s="25">
        <v>1000</v>
      </c>
      <c r="E292" s="25">
        <v>0</v>
      </c>
      <c r="F292" s="25">
        <f>SUM(D292:E292)</f>
        <v>1000</v>
      </c>
      <c r="G292" s="25">
        <v>950</v>
      </c>
      <c r="H292" s="38">
        <f>SUM(G292/F292)</f>
        <v>0.95</v>
      </c>
    </row>
    <row r="293" spans="1:8" ht="13.5" customHeight="1">
      <c r="A293" s="14"/>
      <c r="B293" s="14"/>
      <c r="C293" s="18"/>
      <c r="D293" s="25"/>
      <c r="E293" s="25"/>
      <c r="F293" s="25"/>
      <c r="G293" s="25"/>
      <c r="H293" s="38"/>
    </row>
    <row r="294" spans="1:8" ht="13.5" customHeight="1">
      <c r="A294" s="14">
        <v>6171</v>
      </c>
      <c r="B294" s="14">
        <v>5492</v>
      </c>
      <c r="C294" s="18" t="s">
        <v>158</v>
      </c>
      <c r="D294" s="25">
        <v>10500</v>
      </c>
      <c r="E294" s="25">
        <v>0</v>
      </c>
      <c r="F294" s="25">
        <f>SUM(D294:E294)</f>
        <v>10500</v>
      </c>
      <c r="G294" s="25">
        <v>10000</v>
      </c>
      <c r="H294" s="38">
        <f>SUM(G294/F294)</f>
        <v>0.9523809523809523</v>
      </c>
    </row>
    <row r="295" spans="1:8" ht="13.5" customHeight="1">
      <c r="A295" s="14">
        <v>6171</v>
      </c>
      <c r="B295" s="14">
        <v>6901</v>
      </c>
      <c r="C295" s="18" t="s">
        <v>159</v>
      </c>
      <c r="D295" s="25">
        <v>2762966</v>
      </c>
      <c r="E295" s="25">
        <v>0</v>
      </c>
      <c r="F295" s="25">
        <f>SUM(D295:E295)</f>
        <v>2762966</v>
      </c>
      <c r="G295" s="25">
        <v>0</v>
      </c>
      <c r="H295" s="38">
        <f>SUM(G295/F295)</f>
        <v>0</v>
      </c>
    </row>
    <row r="296" spans="1:8" ht="13.5" customHeight="1">
      <c r="A296" s="21">
        <v>6171</v>
      </c>
      <c r="B296" s="21"/>
      <c r="C296" s="26" t="s">
        <v>71</v>
      </c>
      <c r="D296" s="27">
        <f>SUM(D260:D295)</f>
        <v>4755966</v>
      </c>
      <c r="E296" s="27">
        <f>SUM(E260:E295)</f>
        <v>3500</v>
      </c>
      <c r="F296" s="27">
        <f>SUM(F260:F295)</f>
        <v>4759466</v>
      </c>
      <c r="G296" s="27">
        <f>SUM(G260:G295)</f>
        <v>1643516.03</v>
      </c>
      <c r="H296" s="39">
        <f>SUM(G296/F296)</f>
        <v>0.34531521603474</v>
      </c>
    </row>
    <row r="297" spans="1:8" ht="13.5" customHeight="1">
      <c r="A297" s="14">
        <v>6310</v>
      </c>
      <c r="B297" s="14">
        <v>5163</v>
      </c>
      <c r="C297" s="18" t="s">
        <v>103</v>
      </c>
      <c r="D297" s="25">
        <v>60000</v>
      </c>
      <c r="E297" s="25">
        <v>-28112.5</v>
      </c>
      <c r="F297" s="25">
        <f>SUM(D297:E297)</f>
        <v>31887.5</v>
      </c>
      <c r="G297" s="25">
        <v>20133.600000000002</v>
      </c>
      <c r="H297" s="38">
        <f>SUM(G297/F297)</f>
        <v>0.6313947471579774</v>
      </c>
    </row>
    <row r="298" spans="1:8" ht="13.5" customHeight="1">
      <c r="A298" s="21">
        <v>6310</v>
      </c>
      <c r="B298" s="42"/>
      <c r="C298" s="22" t="s">
        <v>72</v>
      </c>
      <c r="D298" s="27">
        <v>60000</v>
      </c>
      <c r="E298" s="27">
        <f>SUM(E297)</f>
        <v>-28112.5</v>
      </c>
      <c r="F298" s="27">
        <f>SUM(F297)</f>
        <v>31887.5</v>
      </c>
      <c r="G298" s="27">
        <f>SUM(G297)</f>
        <v>20133.600000000002</v>
      </c>
      <c r="H298" s="39">
        <f>SUM(G298/F298)</f>
        <v>0.6313947471579774</v>
      </c>
    </row>
    <row r="299" spans="1:8" ht="13.5" customHeight="1">
      <c r="A299" s="14">
        <v>6320</v>
      </c>
      <c r="B299" s="14">
        <v>5169</v>
      </c>
      <c r="C299" s="18" t="s">
        <v>136</v>
      </c>
      <c r="D299" s="25">
        <v>15000</v>
      </c>
      <c r="E299" s="25">
        <v>0</v>
      </c>
      <c r="F299" s="25">
        <f>SUM(D299:E299)</f>
        <v>15000</v>
      </c>
      <c r="G299" s="25">
        <v>14333</v>
      </c>
      <c r="H299" s="38">
        <f>SUM(G299/F299)</f>
        <v>0.9555333333333333</v>
      </c>
    </row>
    <row r="300" spans="1:8" ht="13.5" customHeight="1">
      <c r="A300" s="21">
        <v>6320</v>
      </c>
      <c r="B300" s="21"/>
      <c r="C300" s="26" t="s">
        <v>73</v>
      </c>
      <c r="D300" s="27">
        <f>SUM(D299)</f>
        <v>15000</v>
      </c>
      <c r="E300" s="27">
        <f>SUM(E299)</f>
        <v>0</v>
      </c>
      <c r="F300" s="27">
        <f>SUM(F299)</f>
        <v>15000</v>
      </c>
      <c r="G300" s="27">
        <f>SUM(G299)</f>
        <v>14333</v>
      </c>
      <c r="H300" s="39">
        <f>SUM(G300/F300)</f>
        <v>0.9555333333333333</v>
      </c>
    </row>
    <row r="301" spans="1:8" ht="13.5" customHeight="1">
      <c r="A301" s="14">
        <v>6330</v>
      </c>
      <c r="B301" s="14">
        <v>5345</v>
      </c>
      <c r="C301" s="18" t="s">
        <v>160</v>
      </c>
      <c r="D301" s="25">
        <v>0</v>
      </c>
      <c r="E301" s="25">
        <v>0</v>
      </c>
      <c r="F301" s="25">
        <f>SUM(D301:E301)</f>
        <v>0</v>
      </c>
      <c r="G301" s="25">
        <v>881000</v>
      </c>
      <c r="H301" s="38">
        <v>0</v>
      </c>
    </row>
    <row r="302" spans="1:8" ht="13.5" customHeight="1">
      <c r="A302" s="21">
        <v>6320</v>
      </c>
      <c r="B302" s="21"/>
      <c r="C302" s="26" t="s">
        <v>161</v>
      </c>
      <c r="D302" s="27">
        <v>0</v>
      </c>
      <c r="E302" s="27">
        <f>SUM(E301)</f>
        <v>0</v>
      </c>
      <c r="F302" s="27">
        <f>SUM(F301)</f>
        <v>0</v>
      </c>
      <c r="G302" s="27">
        <f>SUM(G301)</f>
        <v>881000</v>
      </c>
      <c r="H302" s="39">
        <v>0</v>
      </c>
    </row>
    <row r="303" spans="1:8" ht="13.5" customHeight="1">
      <c r="A303" s="21"/>
      <c r="B303" s="21">
        <v>8124</v>
      </c>
      <c r="C303" s="26" t="s">
        <v>162</v>
      </c>
      <c r="D303" s="27">
        <v>2612000</v>
      </c>
      <c r="E303" s="27">
        <v>0</v>
      </c>
      <c r="F303" s="27">
        <f>SUM(D303:E303)</f>
        <v>2612000</v>
      </c>
      <c r="G303" s="27">
        <v>1466000</v>
      </c>
      <c r="H303" s="39">
        <f>SUM(G303/F303)</f>
        <v>0.5612557427258805</v>
      </c>
    </row>
    <row r="304" spans="1:8" ht="13.5" customHeight="1">
      <c r="A304" s="21"/>
      <c r="B304" s="21"/>
      <c r="C304" s="26" t="s">
        <v>76</v>
      </c>
      <c r="D304" s="30">
        <f>SUM(D97+D99+D104+D106+D108+D127+D132+D138+D140+D142+D154+D160+D176+D178+D187+D196+D213+D215+D220+D230+D236+D240+D250+D255+D259+D296+D298+D300+D302+D303)</f>
        <v>31028902</v>
      </c>
      <c r="E304" s="27">
        <f>SUM(E97+E99+E104+E106+E108+E127+E132+E134+E138+E140+E142+E154+E160+E176+E178+E187+E196+E213+E215+E220+E230+E236+E240+E250+E255+E259+E296+E298+E300+E302+E303)</f>
        <v>144987.5</v>
      </c>
      <c r="F304" s="27">
        <f>SUM(F97+F99+F104+F106+F108+F127+F132+F138+F140+F142+F154+F160+F176+F178+F187+F196+F213+F215+F220+F230+F236+F240+F250+F255+F259+F296+F298+F300+F302+F303)</f>
        <v>31171889.5</v>
      </c>
      <c r="G304" s="27">
        <f>SUM(G97+G99+G104+G106+G108+G127+G132+G134+G138+G140+G142+G154+G160+G176+G178+G187+G196+G213+G215+G220+G230+G236+G240+G250+G255+G259+G296+G298+G300+G302+G303)</f>
        <v>12896228.829999998</v>
      </c>
      <c r="H304" s="39">
        <f>SUM(G304/F304)</f>
        <v>0.41371341413230656</v>
      </c>
    </row>
  </sheetData>
  <mergeCells count="3">
    <mergeCell ref="A1:H1"/>
    <mergeCell ref="A3:D3"/>
    <mergeCell ref="A93:D93"/>
  </mergeCells>
  <printOptions/>
  <pageMargins left="0.2" right="0.1902777777777778" top="0.37986111111111115" bottom="0.240277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Grygov</dc:creator>
  <cp:keywords/>
  <dc:description/>
  <cp:lastModifiedBy>Obec Grygov</cp:lastModifiedBy>
  <cp:lastPrinted>2006-10-09T06:11:29Z</cp:lastPrinted>
  <dcterms:created xsi:type="dcterms:W3CDTF">2005-11-10T16:32:39Z</dcterms:created>
  <dcterms:modified xsi:type="dcterms:W3CDTF">2006-10-09T06:12:06Z</dcterms:modified>
  <cp:category/>
  <cp:version/>
  <cp:contentType/>
  <cp:contentStatus/>
  <cp:revision>1</cp:revision>
</cp:coreProperties>
</file>